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360" windowWidth="12120" windowHeight="8316" tabRatio="79" activeTab="0"/>
  </bookViews>
  <sheets>
    <sheet name="Лист2" sheetId="1" r:id="rId1"/>
    <sheet name="Лист3" sheetId="2" r:id="rId2"/>
  </sheets>
  <definedNames>
    <definedName name="_xlnm.Print_Area" localSheetId="0">'Лист2'!$A$1:$I$244</definedName>
  </definedNames>
  <calcPr fullCalcOnLoad="1"/>
</workbook>
</file>

<file path=xl/sharedStrings.xml><?xml version="1.0" encoding="utf-8"?>
<sst xmlns="http://schemas.openxmlformats.org/spreadsheetml/2006/main" count="435" uniqueCount="133">
  <si>
    <t>Наименование работ</t>
  </si>
  <si>
    <t>м²</t>
  </si>
  <si>
    <t xml:space="preserve">стоимость работ </t>
  </si>
  <si>
    <t>ед.изм.</t>
  </si>
  <si>
    <t>материал</t>
  </si>
  <si>
    <t xml:space="preserve">расход </t>
  </si>
  <si>
    <t xml:space="preserve">стоимость </t>
  </si>
  <si>
    <t>пол, м²</t>
  </si>
  <si>
    <t>стены, м²</t>
  </si>
  <si>
    <t>Обьём работ:</t>
  </si>
  <si>
    <t>плинтус,п.м.</t>
  </si>
  <si>
    <t>потребн.</t>
  </si>
  <si>
    <t>общей стоимостью:</t>
  </si>
  <si>
    <t>п.м.</t>
  </si>
  <si>
    <t>шт</t>
  </si>
  <si>
    <t>Итого</t>
  </si>
  <si>
    <t>ИТОГО:</t>
  </si>
  <si>
    <t>Грунтовка и подготовка пола</t>
  </si>
  <si>
    <t>комплекс</t>
  </si>
  <si>
    <t>М.П.</t>
  </si>
  <si>
    <t>Монтаж плинтуса пвх</t>
  </si>
  <si>
    <t>цена за ед. изм.</t>
  </si>
  <si>
    <t>кол-во</t>
  </si>
  <si>
    <t xml:space="preserve">Грунтовка стен </t>
  </si>
  <si>
    <t>Гостиная-кухня</t>
  </si>
  <si>
    <t>Спальня</t>
  </si>
  <si>
    <t>Грунтовка и подготовка стен</t>
  </si>
  <si>
    <t>Коридор</t>
  </si>
  <si>
    <t>Шпаклевка стен под обои</t>
  </si>
  <si>
    <t>Шлифовка стен шкурение под обои</t>
  </si>
  <si>
    <t>шт.</t>
  </si>
  <si>
    <t>Тел.: 89397051355, 610511</t>
  </si>
  <si>
    <t>ИТОГО по работе:</t>
  </si>
  <si>
    <t>Монтаж полотна</t>
  </si>
  <si>
    <t>Доп.углы</t>
  </si>
  <si>
    <t>Вставка</t>
  </si>
  <si>
    <t>Багет ПВХ</t>
  </si>
  <si>
    <t>Затирка</t>
  </si>
  <si>
    <t>Детская</t>
  </si>
  <si>
    <t>Оклейка стен обоями</t>
  </si>
  <si>
    <t>Гардероб</t>
  </si>
  <si>
    <t>Выравнивание пола стяжкой</t>
  </si>
  <si>
    <t>Укладка кафельной плитки на пол</t>
  </si>
  <si>
    <t>Монтаж принудительной вытяжки</t>
  </si>
  <si>
    <t>Установка ванны</t>
  </si>
  <si>
    <t>Установка смесителей</t>
  </si>
  <si>
    <t>Демонтаж отводов, врезка в стояки подачи воды, монтаж отводов, установка счетчиков</t>
  </si>
  <si>
    <t>Установка люстры</t>
  </si>
  <si>
    <t>Укладка плитки на короб</t>
  </si>
  <si>
    <t>Установка стиралки</t>
  </si>
  <si>
    <t>Коридор-Гардероб</t>
  </si>
  <si>
    <t>Туалет</t>
  </si>
  <si>
    <t>Ванная</t>
  </si>
  <si>
    <t>Уважаемый Заказчик!</t>
  </si>
  <si>
    <t>Если Вы имеете предложение от строительной организации на ремонтные и отделочные работы по более низкой цене чем у нас, пришлите эту смету и мы дадим Вам скидку до 5% от цены работ конкурентов.</t>
  </si>
  <si>
    <t>Коридор пом №1</t>
  </si>
  <si>
    <t>Монтаж закладной конструкции и установка точечного светильника</t>
  </si>
  <si>
    <t>Монтаж откосов из сендвич панелей</t>
  </si>
  <si>
    <t>Демонтаж ПВХ подоконника</t>
  </si>
  <si>
    <t>Монтаж ПВХ подоконника</t>
  </si>
  <si>
    <t xml:space="preserve">Гардероб пом № 4 </t>
  </si>
  <si>
    <t xml:space="preserve">Натяжной потолок матовый белый </t>
  </si>
  <si>
    <t>Укладка кафельной плитки на стены</t>
  </si>
  <si>
    <t>Подрезка плитки под 45 градусов</t>
  </si>
  <si>
    <t xml:space="preserve">Установка раковины </t>
  </si>
  <si>
    <t>Работа по плитке</t>
  </si>
  <si>
    <t>Демонтаж радиаторов отопления</t>
  </si>
  <si>
    <t>Монтаж полотенцесушителя (со сваркой)</t>
  </si>
  <si>
    <t>Ванная пом № 7</t>
  </si>
  <si>
    <t>Монтаж и раскладка теплого пола</t>
  </si>
  <si>
    <t>Монтаж датчика и установка регулятора теплого пола</t>
  </si>
  <si>
    <t>Монтаж утеплителя на стену</t>
  </si>
  <si>
    <t>Монтаж ГКЛ на стену</t>
  </si>
  <si>
    <t>Монтаж серпянки, шпаклевка швов</t>
  </si>
  <si>
    <t>Шпаклевка стен под окраску</t>
  </si>
  <si>
    <t>Шлифовка стен шкурение под окраску</t>
  </si>
  <si>
    <t>Окраска стен</t>
  </si>
  <si>
    <t>Настил линолеума</t>
  </si>
  <si>
    <t>Наливной пол</t>
  </si>
  <si>
    <t xml:space="preserve">Сварочные работы </t>
  </si>
  <si>
    <t>Монтаж радиаторов отопления</t>
  </si>
  <si>
    <t xml:space="preserve">Смета №      от 14.05.20  </t>
  </si>
  <si>
    <t>Кухня гостинная №2</t>
  </si>
  <si>
    <t>Скрытая разводка труб хол. и гор. водоснабжения и водоотведения для мойки и посудомоечной машины</t>
  </si>
  <si>
    <t>Монтаж ГКЛ перегородки с закладной под ТВ</t>
  </si>
  <si>
    <t>Монтаж серпянки, шпаклевка швов ГКЛ перегородки</t>
  </si>
  <si>
    <t>Грунтовка и подготовка ГКЛ перегородки</t>
  </si>
  <si>
    <t>Шпаклевка ГКЛ перегородки под обои</t>
  </si>
  <si>
    <t>Грунтовка ГКЛ перегородки</t>
  </si>
  <si>
    <t>Оклейка ГКЛ перегородки обоями</t>
  </si>
  <si>
    <t>Спальня №3</t>
  </si>
  <si>
    <t>Детская №4</t>
  </si>
  <si>
    <t>Разводка труб хол. и гор. водоснабжения и водоотведения для ванны, раковины, стиралки</t>
  </si>
  <si>
    <t>Балкон Кухня</t>
  </si>
  <si>
    <t xml:space="preserve">Засыпка и проливка керамзита </t>
  </si>
  <si>
    <t>Балкон Спальня</t>
  </si>
  <si>
    <t>Гидроизоляция стен</t>
  </si>
  <si>
    <t>Гидроизоляция пола</t>
  </si>
  <si>
    <t>Монтаж короба под стояки</t>
  </si>
  <si>
    <t>Туалет пом № 8</t>
  </si>
  <si>
    <t>Разводка труб хол. и гор. водоснабжения и водоотведения для унитаза</t>
  </si>
  <si>
    <t>Установка унитаза</t>
  </si>
  <si>
    <t>Грунтовка, шпаклевка, шлифовка, грунтовка и окраска колонн</t>
  </si>
  <si>
    <t>Демонтаж стены ГКЛ</t>
  </si>
  <si>
    <t>Кладка стен из доломитного блока 390х90х188 мм</t>
  </si>
  <si>
    <t>Грунтовка и подготовка стены</t>
  </si>
  <si>
    <t>Штукатурка стены под маяк</t>
  </si>
  <si>
    <t>Грунтовка, шпаклевка, шлифовка, грунтовка колонн П-образных</t>
  </si>
  <si>
    <t>Заливка подоконника стяжкой</t>
  </si>
  <si>
    <t>Монтаж потолка из ПВХ панелей</t>
  </si>
  <si>
    <t xml:space="preserve">Электромонтажные работы </t>
  </si>
  <si>
    <t>Штроба под укладку провода. Кирпич</t>
  </si>
  <si>
    <t>Укладка провода</t>
  </si>
  <si>
    <t>Прокладка слаботочных проводов (ТВ,интернет)</t>
  </si>
  <si>
    <t>Монтаж гофры</t>
  </si>
  <si>
    <t>Бурение под подрозетник кирпич</t>
  </si>
  <si>
    <t>Монтаж подрозетника, вмазка</t>
  </si>
  <si>
    <t>Установка внутренней распаечной коробки</t>
  </si>
  <si>
    <t>Коммутация распаечной коробки, пайка</t>
  </si>
  <si>
    <t>Подключение узо 2-х полюсного/диф.автомата</t>
  </si>
  <si>
    <t>Подключение розеток и выключателей</t>
  </si>
  <si>
    <t>Подключение автомата 1 полюсного</t>
  </si>
  <si>
    <t>Монтаж и подключение люстр и бра</t>
  </si>
  <si>
    <t>Монтаж электровытяжки</t>
  </si>
  <si>
    <t>Установка ШРВ 24 группы</t>
  </si>
  <si>
    <t>Бурение отверстий 32д, толщина стен 400-600 мм.</t>
  </si>
  <si>
    <t>Клининг</t>
  </si>
  <si>
    <t>в подарок</t>
  </si>
  <si>
    <t>Клининговые работы после окончания отделочных работ (82м2 по полу)</t>
  </si>
  <si>
    <t>ООО "ССК"</t>
  </si>
  <si>
    <t>ИНН:9204557220</t>
  </si>
  <si>
    <t>Обьект: Московский 62-113</t>
  </si>
  <si>
    <t>г. Тольятти, ул. Баныкина 32а, 2-й этаж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</si>
</sst>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4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/>
    </xf>
    <xf numFmtId="0" fontId="51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29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0" fillId="0" borderId="11" xfId="0" applyFont="1" applyFill="1" applyBorder="1" applyAlignment="1">
      <alignment vertical="center"/>
    </xf>
    <xf numFmtId="0" fontId="51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5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25" defaultRowHeight="12.75"/>
  <cols>
    <col min="1" max="1" width="4.625" style="15" customWidth="1"/>
    <col min="2" max="2" width="51.50390625" style="15" customWidth="1"/>
    <col min="3" max="3" width="11.00390625" style="15" customWidth="1"/>
    <col min="4" max="4" width="8.875" style="15" customWidth="1"/>
    <col min="5" max="5" width="10.125" style="15" customWidth="1"/>
    <col min="6" max="6" width="10.00390625" style="15" customWidth="1"/>
    <col min="7" max="7" width="8.625" style="15" customWidth="1"/>
    <col min="8" max="8" width="9.00390625" style="15" customWidth="1"/>
    <col min="9" max="9" width="11.50390625" style="15" customWidth="1"/>
    <col min="10" max="10" width="9.625" style="15" customWidth="1"/>
    <col min="11" max="16384" width="9.125" style="15" customWidth="1"/>
  </cols>
  <sheetData>
    <row r="1" spans="1:9" ht="12.75">
      <c r="A1" s="11"/>
      <c r="B1" s="12"/>
      <c r="C1" s="13"/>
      <c r="D1" s="13"/>
      <c r="E1" s="13"/>
      <c r="F1" s="13"/>
      <c r="G1" s="13"/>
      <c r="H1" s="13"/>
      <c r="I1" s="14"/>
    </row>
    <row r="2" spans="1:9" ht="12.75" customHeight="1" thickBot="1">
      <c r="A2" s="16"/>
      <c r="B2" s="17" t="s">
        <v>129</v>
      </c>
      <c r="C2" s="18"/>
      <c r="D2" s="18"/>
      <c r="E2" s="19" t="s">
        <v>131</v>
      </c>
      <c r="F2" s="18"/>
      <c r="I2" s="20"/>
    </row>
    <row r="3" spans="1:9" ht="27" thickBot="1">
      <c r="A3" s="16"/>
      <c r="B3" s="21" t="s">
        <v>130</v>
      </c>
      <c r="C3" s="18"/>
      <c r="D3" s="18"/>
      <c r="E3" s="104" t="s">
        <v>9</v>
      </c>
      <c r="F3" s="104"/>
      <c r="G3" s="22" t="s">
        <v>7</v>
      </c>
      <c r="H3" s="23" t="s">
        <v>8</v>
      </c>
      <c r="I3" s="22" t="s">
        <v>10</v>
      </c>
    </row>
    <row r="4" spans="1:9" ht="12.75" customHeight="1" thickBot="1">
      <c r="A4" s="16"/>
      <c r="B4" s="21" t="s">
        <v>132</v>
      </c>
      <c r="C4" s="107"/>
      <c r="D4" s="107"/>
      <c r="E4" s="101" t="s">
        <v>24</v>
      </c>
      <c r="F4" s="101"/>
      <c r="G4" s="22"/>
      <c r="H4" s="22"/>
      <c r="I4" s="22"/>
    </row>
    <row r="5" spans="1:9" ht="13.5" thickBot="1">
      <c r="A5" s="16"/>
      <c r="B5" s="24" t="s">
        <v>31</v>
      </c>
      <c r="C5" s="18"/>
      <c r="D5" s="18"/>
      <c r="E5" s="101" t="s">
        <v>38</v>
      </c>
      <c r="F5" s="101"/>
      <c r="G5" s="22"/>
      <c r="H5" s="22"/>
      <c r="I5" s="22"/>
    </row>
    <row r="6" spans="1:9" ht="12.75" customHeight="1" thickBot="1">
      <c r="A6" s="16"/>
      <c r="B6" s="25"/>
      <c r="C6" s="18"/>
      <c r="D6" s="18"/>
      <c r="E6" s="101" t="s">
        <v>25</v>
      </c>
      <c r="F6" s="101"/>
      <c r="G6" s="22"/>
      <c r="H6" s="22"/>
      <c r="I6" s="22"/>
    </row>
    <row r="7" spans="1:9" ht="13.5" thickBot="1">
      <c r="A7" s="16"/>
      <c r="B7" s="102" t="s">
        <v>81</v>
      </c>
      <c r="C7" s="18"/>
      <c r="D7" s="18"/>
      <c r="E7" s="101" t="s">
        <v>40</v>
      </c>
      <c r="F7" s="101"/>
      <c r="G7" s="22"/>
      <c r="H7" s="22"/>
      <c r="I7" s="22"/>
    </row>
    <row r="8" spans="1:9" ht="13.5" thickBot="1">
      <c r="A8" s="16"/>
      <c r="B8" s="103"/>
      <c r="C8" s="18"/>
      <c r="D8" s="18"/>
      <c r="E8" s="101" t="s">
        <v>50</v>
      </c>
      <c r="F8" s="101"/>
      <c r="G8" s="22"/>
      <c r="H8" s="22"/>
      <c r="I8" s="22"/>
    </row>
    <row r="9" spans="1:9" ht="13.5" thickBot="1">
      <c r="A9" s="16"/>
      <c r="B9" s="26"/>
      <c r="C9" s="18"/>
      <c r="D9" s="18"/>
      <c r="E9" s="101" t="s">
        <v>27</v>
      </c>
      <c r="F9" s="101"/>
      <c r="G9" s="22"/>
      <c r="H9" s="22"/>
      <c r="I9" s="22"/>
    </row>
    <row r="10" spans="1:9" ht="13.5" thickBot="1">
      <c r="A10" s="16"/>
      <c r="B10" s="26"/>
      <c r="C10" s="18"/>
      <c r="D10" s="18"/>
      <c r="E10" s="110" t="s">
        <v>51</v>
      </c>
      <c r="F10" s="111"/>
      <c r="G10" s="22"/>
      <c r="H10" s="22"/>
      <c r="I10" s="22"/>
    </row>
    <row r="11" spans="1:9" ht="13.5" thickBot="1">
      <c r="A11" s="16"/>
      <c r="B11" s="26"/>
      <c r="C11" s="18"/>
      <c r="D11" s="18"/>
      <c r="E11" s="110" t="s">
        <v>52</v>
      </c>
      <c r="F11" s="111"/>
      <c r="G11" s="22"/>
      <c r="H11" s="22"/>
      <c r="I11" s="22"/>
    </row>
    <row r="12" spans="1:9" ht="13.5" thickBot="1">
      <c r="A12" s="16"/>
      <c r="B12" s="27" t="s">
        <v>12</v>
      </c>
      <c r="C12" s="18"/>
      <c r="D12" s="18"/>
      <c r="E12" s="101"/>
      <c r="F12" s="101"/>
      <c r="G12" s="22"/>
      <c r="H12" s="22"/>
      <c r="I12" s="22"/>
    </row>
    <row r="13" spans="1:9" ht="13.5" thickBot="1">
      <c r="A13" s="16"/>
      <c r="B13" s="28">
        <f>SUM(F230,)</f>
        <v>446788.6</v>
      </c>
      <c r="C13" s="18"/>
      <c r="D13" s="18"/>
      <c r="E13" s="110" t="s">
        <v>15</v>
      </c>
      <c r="F13" s="111"/>
      <c r="G13" s="22">
        <f>SUM(G4:G12)</f>
        <v>0</v>
      </c>
      <c r="H13" s="22">
        <f>SUM(H4:H12)</f>
        <v>0</v>
      </c>
      <c r="I13" s="22">
        <f>SUM(I4:I12)</f>
        <v>0</v>
      </c>
    </row>
    <row r="14" spans="1:9" ht="12.75">
      <c r="A14" s="16"/>
      <c r="B14" s="29"/>
      <c r="C14" s="18"/>
      <c r="D14" s="18"/>
      <c r="E14" s="30"/>
      <c r="F14" s="30"/>
      <c r="G14" s="18"/>
      <c r="H14" s="18"/>
      <c r="I14" s="18"/>
    </row>
    <row r="15" spans="1:9" ht="13.5" thickBot="1">
      <c r="A15" s="16"/>
      <c r="B15" s="29"/>
      <c r="C15" s="18"/>
      <c r="D15" s="18"/>
      <c r="E15" s="114"/>
      <c r="F15" s="114"/>
      <c r="G15" s="18"/>
      <c r="H15" s="18"/>
      <c r="I15" s="18"/>
    </row>
    <row r="16" spans="1:9" ht="26.25" customHeight="1">
      <c r="A16" s="31"/>
      <c r="B16" s="105" t="s">
        <v>0</v>
      </c>
      <c r="C16" s="106" t="s">
        <v>3</v>
      </c>
      <c r="D16" s="106" t="s">
        <v>22</v>
      </c>
      <c r="E16" s="106" t="s">
        <v>21</v>
      </c>
      <c r="F16" s="106" t="s">
        <v>2</v>
      </c>
      <c r="G16" s="112" t="s">
        <v>4</v>
      </c>
      <c r="H16" s="112"/>
      <c r="I16" s="113"/>
    </row>
    <row r="17" spans="1:9" ht="18.75" customHeight="1" thickBot="1">
      <c r="A17" s="32"/>
      <c r="B17" s="105"/>
      <c r="C17" s="106"/>
      <c r="D17" s="106"/>
      <c r="E17" s="106"/>
      <c r="F17" s="106"/>
      <c r="G17" s="33" t="s">
        <v>5</v>
      </c>
      <c r="H17" s="33" t="s">
        <v>11</v>
      </c>
      <c r="I17" s="34" t="s">
        <v>6</v>
      </c>
    </row>
    <row r="18" spans="1:9" ht="15">
      <c r="A18" s="35"/>
      <c r="B18" s="9" t="s">
        <v>55</v>
      </c>
      <c r="C18" s="4"/>
      <c r="D18" s="5"/>
      <c r="E18" s="5"/>
      <c r="F18" s="5"/>
      <c r="G18" s="36"/>
      <c r="H18" s="36"/>
      <c r="I18" s="37"/>
    </row>
    <row r="19" spans="1:9" ht="15">
      <c r="A19" s="41"/>
      <c r="B19" s="42" t="s">
        <v>17</v>
      </c>
      <c r="C19" s="43" t="s">
        <v>1</v>
      </c>
      <c r="D19" s="40">
        <v>12.4</v>
      </c>
      <c r="E19" s="42">
        <v>50</v>
      </c>
      <c r="F19" s="44">
        <f aca="true" t="shared" si="0" ref="F19:F25">D19*E19</f>
        <v>620</v>
      </c>
      <c r="G19" s="38"/>
      <c r="H19" s="36"/>
      <c r="I19" s="37"/>
    </row>
    <row r="20" spans="1:9" ht="15">
      <c r="A20" s="41"/>
      <c r="B20" s="42" t="s">
        <v>77</v>
      </c>
      <c r="C20" s="43" t="s">
        <v>1</v>
      </c>
      <c r="D20" s="40">
        <v>12.4</v>
      </c>
      <c r="E20" s="42">
        <v>160</v>
      </c>
      <c r="F20" s="44">
        <f t="shared" si="0"/>
        <v>1984</v>
      </c>
      <c r="G20" s="38"/>
      <c r="H20" s="36"/>
      <c r="I20" s="37"/>
    </row>
    <row r="21" spans="1:9" ht="15">
      <c r="A21" s="41"/>
      <c r="B21" s="42" t="s">
        <v>20</v>
      </c>
      <c r="C21" s="43" t="s">
        <v>13</v>
      </c>
      <c r="D21" s="43">
        <v>16.8</v>
      </c>
      <c r="E21" s="42">
        <v>100</v>
      </c>
      <c r="F21" s="44">
        <f t="shared" si="0"/>
        <v>1680</v>
      </c>
      <c r="G21" s="38"/>
      <c r="H21" s="36"/>
      <c r="I21" s="37"/>
    </row>
    <row r="22" spans="1:9" ht="15">
      <c r="A22" s="41"/>
      <c r="B22" s="42" t="s">
        <v>73</v>
      </c>
      <c r="C22" s="43" t="s">
        <v>1</v>
      </c>
      <c r="D22" s="43">
        <v>47.6</v>
      </c>
      <c r="E22" s="42">
        <v>90</v>
      </c>
      <c r="F22" s="44">
        <f t="shared" si="0"/>
        <v>4284</v>
      </c>
      <c r="G22" s="38"/>
      <c r="H22" s="36"/>
      <c r="I22" s="37"/>
    </row>
    <row r="23" spans="1:9" ht="15">
      <c r="A23" s="41"/>
      <c r="B23" s="42" t="s">
        <v>26</v>
      </c>
      <c r="C23" s="43" t="s">
        <v>1</v>
      </c>
      <c r="D23" s="43">
        <v>47.6</v>
      </c>
      <c r="E23" s="42">
        <v>50</v>
      </c>
      <c r="F23" s="44">
        <f t="shared" si="0"/>
        <v>2380</v>
      </c>
      <c r="G23" s="38"/>
      <c r="H23" s="36"/>
      <c r="I23" s="37"/>
    </row>
    <row r="24" spans="1:9" ht="15">
      <c r="A24" s="2"/>
      <c r="B24" s="3" t="s">
        <v>28</v>
      </c>
      <c r="C24" s="4" t="s">
        <v>1</v>
      </c>
      <c r="D24" s="43">
        <v>47.6</v>
      </c>
      <c r="E24" s="6">
        <v>220</v>
      </c>
      <c r="F24" s="7">
        <f t="shared" si="0"/>
        <v>10472</v>
      </c>
      <c r="G24" s="38"/>
      <c r="H24" s="36"/>
      <c r="I24" s="37"/>
    </row>
    <row r="25" spans="1:9" ht="15">
      <c r="A25" s="2"/>
      <c r="B25" s="3" t="s">
        <v>29</v>
      </c>
      <c r="C25" s="4" t="s">
        <v>1</v>
      </c>
      <c r="D25" s="43">
        <v>47.6</v>
      </c>
      <c r="E25" s="6">
        <v>65</v>
      </c>
      <c r="F25" s="7">
        <f t="shared" si="0"/>
        <v>3094</v>
      </c>
      <c r="G25" s="38"/>
      <c r="H25" s="36"/>
      <c r="I25" s="37"/>
    </row>
    <row r="26" spans="1:9" ht="15">
      <c r="A26" s="2"/>
      <c r="B26" s="3" t="s">
        <v>23</v>
      </c>
      <c r="C26" s="4" t="s">
        <v>1</v>
      </c>
      <c r="D26" s="43">
        <v>47.6</v>
      </c>
      <c r="E26" s="6">
        <v>30</v>
      </c>
      <c r="F26" s="7">
        <f>PRODUCT(D26,E26)</f>
        <v>1428</v>
      </c>
      <c r="G26" s="38"/>
      <c r="H26" s="36"/>
      <c r="I26" s="37"/>
    </row>
    <row r="27" spans="1:9" ht="15">
      <c r="A27" s="2"/>
      <c r="B27" s="3" t="s">
        <v>39</v>
      </c>
      <c r="C27" s="4" t="s">
        <v>1</v>
      </c>
      <c r="D27" s="43">
        <v>47.6</v>
      </c>
      <c r="E27" s="6">
        <v>180</v>
      </c>
      <c r="F27" s="7">
        <f>PRODUCT(D27,E27)</f>
        <v>8568</v>
      </c>
      <c r="G27" s="38"/>
      <c r="H27" s="36"/>
      <c r="I27" s="37"/>
    </row>
    <row r="28" spans="1:9" ht="31.5" customHeight="1">
      <c r="A28" s="45"/>
      <c r="B28" s="39" t="s">
        <v>107</v>
      </c>
      <c r="C28" s="93" t="s">
        <v>13</v>
      </c>
      <c r="D28" s="93">
        <v>2.7</v>
      </c>
      <c r="E28" s="8">
        <v>1000</v>
      </c>
      <c r="F28" s="8">
        <f>D28*E28</f>
        <v>2700</v>
      </c>
      <c r="G28" s="38"/>
      <c r="H28" s="36"/>
      <c r="I28" s="37"/>
    </row>
    <row r="29" spans="1:9" ht="15">
      <c r="A29" s="70"/>
      <c r="B29" s="71" t="s">
        <v>61</v>
      </c>
      <c r="C29" s="4" t="s">
        <v>1</v>
      </c>
      <c r="D29" s="71">
        <v>12.4</v>
      </c>
      <c r="E29" s="71">
        <v>300</v>
      </c>
      <c r="F29" s="71">
        <f aca="true" t="shared" si="1" ref="F29:F34">D29*E29</f>
        <v>3720</v>
      </c>
      <c r="G29" s="38"/>
      <c r="H29" s="36"/>
      <c r="I29" s="37"/>
    </row>
    <row r="30" spans="1:9" ht="15">
      <c r="A30" s="70"/>
      <c r="B30" s="71" t="s">
        <v>33</v>
      </c>
      <c r="C30" s="4" t="s">
        <v>1</v>
      </c>
      <c r="D30" s="71">
        <v>12.4</v>
      </c>
      <c r="E30" s="71">
        <v>150</v>
      </c>
      <c r="F30" s="71">
        <f t="shared" si="1"/>
        <v>1860</v>
      </c>
      <c r="G30" s="38"/>
      <c r="H30" s="36"/>
      <c r="I30" s="37"/>
    </row>
    <row r="31" spans="1:9" ht="15">
      <c r="A31" s="70"/>
      <c r="B31" s="71" t="s">
        <v>34</v>
      </c>
      <c r="C31" s="71" t="s">
        <v>30</v>
      </c>
      <c r="D31" s="71">
        <v>8</v>
      </c>
      <c r="E31" s="71">
        <v>100</v>
      </c>
      <c r="F31" s="71">
        <f t="shared" si="1"/>
        <v>800</v>
      </c>
      <c r="G31" s="38"/>
      <c r="H31" s="36"/>
      <c r="I31" s="37"/>
    </row>
    <row r="32" spans="1:9" ht="30.75">
      <c r="A32" s="70"/>
      <c r="B32" s="94" t="s">
        <v>56</v>
      </c>
      <c r="C32" s="71" t="s">
        <v>30</v>
      </c>
      <c r="D32" s="71">
        <v>8</v>
      </c>
      <c r="E32" s="71">
        <v>400</v>
      </c>
      <c r="F32" s="71">
        <f t="shared" si="1"/>
        <v>3200</v>
      </c>
      <c r="G32" s="38"/>
      <c r="H32" s="36"/>
      <c r="I32" s="37"/>
    </row>
    <row r="33" spans="1:9" s="56" customFormat="1" ht="17.25" customHeight="1">
      <c r="A33" s="70"/>
      <c r="B33" s="71" t="s">
        <v>35</v>
      </c>
      <c r="C33" s="71" t="s">
        <v>13</v>
      </c>
      <c r="D33" s="71">
        <v>22.8</v>
      </c>
      <c r="E33" s="71">
        <v>80</v>
      </c>
      <c r="F33" s="71">
        <f t="shared" si="1"/>
        <v>1824</v>
      </c>
      <c r="G33" s="38"/>
      <c r="H33" s="36"/>
      <c r="I33" s="37"/>
    </row>
    <row r="34" spans="1:9" s="56" customFormat="1" ht="15">
      <c r="A34" s="70"/>
      <c r="B34" s="71" t="s">
        <v>36</v>
      </c>
      <c r="C34" s="71" t="s">
        <v>13</v>
      </c>
      <c r="D34" s="71">
        <v>22.8</v>
      </c>
      <c r="E34" s="71">
        <v>60</v>
      </c>
      <c r="F34" s="71">
        <f t="shared" si="1"/>
        <v>1368</v>
      </c>
      <c r="G34" s="38"/>
      <c r="H34" s="36"/>
      <c r="I34" s="37"/>
    </row>
    <row r="35" spans="1:9" ht="15">
      <c r="A35" s="47"/>
      <c r="B35" s="9" t="s">
        <v>16</v>
      </c>
      <c r="C35" s="43"/>
      <c r="D35" s="40"/>
      <c r="E35" s="42"/>
      <c r="F35" s="10">
        <f>SUM(F19:F34)</f>
        <v>49982</v>
      </c>
      <c r="G35" s="38"/>
      <c r="H35" s="36"/>
      <c r="I35" s="37"/>
    </row>
    <row r="36" spans="1:9" ht="15">
      <c r="A36" s="35"/>
      <c r="B36" s="9" t="s">
        <v>82</v>
      </c>
      <c r="C36" s="4"/>
      <c r="D36" s="5"/>
      <c r="E36" s="5"/>
      <c r="F36" s="5"/>
      <c r="G36" s="36"/>
      <c r="H36" s="36"/>
      <c r="I36" s="37"/>
    </row>
    <row r="37" spans="1:9" ht="15">
      <c r="A37" s="41"/>
      <c r="B37" s="42" t="s">
        <v>103</v>
      </c>
      <c r="C37" s="43" t="s">
        <v>1</v>
      </c>
      <c r="D37" s="40">
        <v>16.5</v>
      </c>
      <c r="E37" s="42">
        <v>200</v>
      </c>
      <c r="F37" s="44">
        <f>D37*E37</f>
        <v>3300</v>
      </c>
      <c r="G37" s="38"/>
      <c r="H37" s="36"/>
      <c r="I37" s="37"/>
    </row>
    <row r="38" spans="1:9" ht="15">
      <c r="A38" s="41"/>
      <c r="B38" s="42" t="s">
        <v>104</v>
      </c>
      <c r="C38" s="43" t="s">
        <v>1</v>
      </c>
      <c r="D38" s="40">
        <v>15.1</v>
      </c>
      <c r="E38" s="42">
        <v>500</v>
      </c>
      <c r="F38" s="44">
        <f>D38*E38</f>
        <v>7550</v>
      </c>
      <c r="G38" s="38"/>
      <c r="H38" s="36"/>
      <c r="I38" s="37"/>
    </row>
    <row r="39" spans="1:9" ht="15">
      <c r="A39" s="41"/>
      <c r="B39" s="42" t="s">
        <v>105</v>
      </c>
      <c r="C39" s="43" t="s">
        <v>1</v>
      </c>
      <c r="D39" s="40">
        <v>30.2</v>
      </c>
      <c r="E39" s="42">
        <v>50</v>
      </c>
      <c r="F39" s="44">
        <f>D39*E39</f>
        <v>1510</v>
      </c>
      <c r="G39" s="38"/>
      <c r="H39" s="36"/>
      <c r="I39" s="37"/>
    </row>
    <row r="40" spans="1:9" ht="15">
      <c r="A40" s="41"/>
      <c r="B40" s="42" t="s">
        <v>106</v>
      </c>
      <c r="C40" s="43" t="s">
        <v>1</v>
      </c>
      <c r="D40" s="40">
        <v>30.2</v>
      </c>
      <c r="E40" s="42">
        <v>300</v>
      </c>
      <c r="F40" s="44">
        <f>D40*E40</f>
        <v>9060</v>
      </c>
      <c r="G40" s="38"/>
      <c r="H40" s="36"/>
      <c r="I40" s="37"/>
    </row>
    <row r="41" spans="1:9" ht="15">
      <c r="A41" s="41"/>
      <c r="B41" s="42" t="s">
        <v>17</v>
      </c>
      <c r="C41" s="43" t="s">
        <v>1</v>
      </c>
      <c r="D41" s="40">
        <v>25.5</v>
      </c>
      <c r="E41" s="42">
        <v>50</v>
      </c>
      <c r="F41" s="44">
        <f aca="true" t="shared" si="2" ref="F41:F46">D41*E41</f>
        <v>1275</v>
      </c>
      <c r="G41" s="38"/>
      <c r="H41" s="36"/>
      <c r="I41" s="37"/>
    </row>
    <row r="42" spans="1:9" ht="15">
      <c r="A42" s="41"/>
      <c r="B42" s="42" t="s">
        <v>77</v>
      </c>
      <c r="C42" s="43" t="s">
        <v>1</v>
      </c>
      <c r="D42" s="40">
        <v>25.5</v>
      </c>
      <c r="E42" s="42">
        <v>160</v>
      </c>
      <c r="F42" s="44">
        <f t="shared" si="2"/>
        <v>4080</v>
      </c>
      <c r="G42" s="38"/>
      <c r="H42" s="36"/>
      <c r="I42" s="37"/>
    </row>
    <row r="43" spans="1:9" ht="15">
      <c r="A43" s="41"/>
      <c r="B43" s="42" t="s">
        <v>20</v>
      </c>
      <c r="C43" s="43" t="s">
        <v>13</v>
      </c>
      <c r="D43" s="43">
        <v>19.8</v>
      </c>
      <c r="E43" s="42">
        <v>100</v>
      </c>
      <c r="F43" s="44">
        <f t="shared" si="2"/>
        <v>1980</v>
      </c>
      <c r="G43" s="38"/>
      <c r="H43" s="36"/>
      <c r="I43" s="37"/>
    </row>
    <row r="44" spans="1:9" ht="15">
      <c r="A44" s="41"/>
      <c r="B44" s="42" t="s">
        <v>26</v>
      </c>
      <c r="C44" s="43" t="s">
        <v>1</v>
      </c>
      <c r="D44" s="43">
        <v>48.6</v>
      </c>
      <c r="E44" s="42">
        <v>50</v>
      </c>
      <c r="F44" s="44">
        <f t="shared" si="2"/>
        <v>2430</v>
      </c>
      <c r="G44" s="38"/>
      <c r="H44" s="36"/>
      <c r="I44" s="37"/>
    </row>
    <row r="45" spans="1:9" ht="15">
      <c r="A45" s="2"/>
      <c r="B45" s="3" t="s">
        <v>28</v>
      </c>
      <c r="C45" s="4" t="s">
        <v>1</v>
      </c>
      <c r="D45" s="43">
        <v>48.6</v>
      </c>
      <c r="E45" s="6">
        <v>220</v>
      </c>
      <c r="F45" s="7">
        <f t="shared" si="2"/>
        <v>10692</v>
      </c>
      <c r="G45" s="38"/>
      <c r="H45" s="36"/>
      <c r="I45" s="37"/>
    </row>
    <row r="46" spans="1:9" ht="15">
      <c r="A46" s="2"/>
      <c r="B46" s="3" t="s">
        <v>29</v>
      </c>
      <c r="C46" s="4" t="s">
        <v>1</v>
      </c>
      <c r="D46" s="43">
        <v>48.6</v>
      </c>
      <c r="E46" s="6">
        <v>65</v>
      </c>
      <c r="F46" s="7">
        <f t="shared" si="2"/>
        <v>3159</v>
      </c>
      <c r="G46" s="38"/>
      <c r="H46" s="36"/>
      <c r="I46" s="37"/>
    </row>
    <row r="47" spans="1:9" ht="15">
      <c r="A47" s="2"/>
      <c r="B47" s="3" t="s">
        <v>23</v>
      </c>
      <c r="C47" s="4" t="s">
        <v>1</v>
      </c>
      <c r="D47" s="43">
        <v>48.6</v>
      </c>
      <c r="E47" s="6">
        <v>30</v>
      </c>
      <c r="F47" s="7">
        <f>PRODUCT(D47,E47)</f>
        <v>1458</v>
      </c>
      <c r="G47" s="38"/>
      <c r="H47" s="36"/>
      <c r="I47" s="37"/>
    </row>
    <row r="48" spans="1:9" ht="15">
      <c r="A48" s="2"/>
      <c r="B48" s="3" t="s">
        <v>39</v>
      </c>
      <c r="C48" s="4" t="s">
        <v>1</v>
      </c>
      <c r="D48" s="43">
        <v>48.6</v>
      </c>
      <c r="E48" s="6">
        <v>180</v>
      </c>
      <c r="F48" s="7">
        <f>PRODUCT(D48,E48)</f>
        <v>8748</v>
      </c>
      <c r="G48" s="38"/>
      <c r="H48" s="36"/>
      <c r="I48" s="37"/>
    </row>
    <row r="49" spans="1:9" ht="15">
      <c r="A49" s="45"/>
      <c r="B49" s="39" t="s">
        <v>84</v>
      </c>
      <c r="C49" s="40" t="s">
        <v>1</v>
      </c>
      <c r="D49" s="40">
        <v>4.9</v>
      </c>
      <c r="E49" s="46">
        <v>850</v>
      </c>
      <c r="F49" s="8">
        <f>D49*E49</f>
        <v>4165</v>
      </c>
      <c r="G49" s="38"/>
      <c r="H49" s="36"/>
      <c r="I49" s="37"/>
    </row>
    <row r="50" spans="1:9" ht="30.75">
      <c r="A50" s="45"/>
      <c r="B50" s="39" t="s">
        <v>85</v>
      </c>
      <c r="C50" s="93" t="s">
        <v>1</v>
      </c>
      <c r="D50" s="93">
        <v>9.8</v>
      </c>
      <c r="E50" s="8">
        <v>90</v>
      </c>
      <c r="F50" s="8">
        <f>D50*E50</f>
        <v>882.0000000000001</v>
      </c>
      <c r="G50" s="38"/>
      <c r="H50" s="36"/>
      <c r="I50" s="37"/>
    </row>
    <row r="51" spans="1:9" ht="15">
      <c r="A51" s="41"/>
      <c r="B51" s="42" t="s">
        <v>86</v>
      </c>
      <c r="C51" s="43" t="s">
        <v>1</v>
      </c>
      <c r="D51" s="93">
        <v>9.8</v>
      </c>
      <c r="E51" s="42">
        <v>50</v>
      </c>
      <c r="F51" s="44">
        <f>D51*E51</f>
        <v>490.00000000000006</v>
      </c>
      <c r="G51" s="38"/>
      <c r="H51" s="36"/>
      <c r="I51" s="37"/>
    </row>
    <row r="52" spans="1:9" ht="15">
      <c r="A52" s="2"/>
      <c r="B52" s="3" t="s">
        <v>87</v>
      </c>
      <c r="C52" s="4" t="s">
        <v>1</v>
      </c>
      <c r="D52" s="93">
        <v>9.8</v>
      </c>
      <c r="E52" s="6">
        <v>220</v>
      </c>
      <c r="F52" s="7">
        <f>D52*E52</f>
        <v>2156</v>
      </c>
      <c r="G52" s="38"/>
      <c r="H52" s="36"/>
      <c r="I52" s="37"/>
    </row>
    <row r="53" spans="1:9" ht="15">
      <c r="A53" s="2"/>
      <c r="B53" s="3" t="s">
        <v>29</v>
      </c>
      <c r="C53" s="4" t="s">
        <v>1</v>
      </c>
      <c r="D53" s="93">
        <v>9.8</v>
      </c>
      <c r="E53" s="6">
        <v>65</v>
      </c>
      <c r="F53" s="7">
        <f>D53*E53</f>
        <v>637</v>
      </c>
      <c r="G53" s="38"/>
      <c r="H53" s="36"/>
      <c r="I53" s="37"/>
    </row>
    <row r="54" spans="1:9" ht="15">
      <c r="A54" s="2"/>
      <c r="B54" s="3" t="s">
        <v>88</v>
      </c>
      <c r="C54" s="4" t="s">
        <v>1</v>
      </c>
      <c r="D54" s="93">
        <v>9.8</v>
      </c>
      <c r="E54" s="6">
        <v>30</v>
      </c>
      <c r="F54" s="7">
        <f>PRODUCT(D54,E54)</f>
        <v>294</v>
      </c>
      <c r="G54" s="38"/>
      <c r="H54" s="36"/>
      <c r="I54" s="37"/>
    </row>
    <row r="55" spans="1:9" ht="15">
      <c r="A55" s="2"/>
      <c r="B55" s="3" t="s">
        <v>89</v>
      </c>
      <c r="C55" s="4" t="s">
        <v>1</v>
      </c>
      <c r="D55" s="93">
        <v>9.8</v>
      </c>
      <c r="E55" s="6">
        <v>180</v>
      </c>
      <c r="F55" s="7">
        <f>PRODUCT(D55,E55)</f>
        <v>1764.0000000000002</v>
      </c>
      <c r="G55" s="38"/>
      <c r="H55" s="36"/>
      <c r="I55" s="37"/>
    </row>
    <row r="56" spans="1:9" ht="15.75" customHeight="1">
      <c r="A56" s="45"/>
      <c r="B56" s="39" t="s">
        <v>57</v>
      </c>
      <c r="C56" s="40" t="s">
        <v>13</v>
      </c>
      <c r="D56" s="40">
        <v>11.6</v>
      </c>
      <c r="E56" s="46">
        <v>450</v>
      </c>
      <c r="F56" s="8">
        <f>D56*E56</f>
        <v>5220</v>
      </c>
      <c r="G56" s="38"/>
      <c r="H56" s="36"/>
      <c r="I56" s="37"/>
    </row>
    <row r="57" spans="1:9" ht="15">
      <c r="A57" s="45"/>
      <c r="B57" s="39" t="s">
        <v>58</v>
      </c>
      <c r="C57" s="40" t="s">
        <v>13</v>
      </c>
      <c r="D57" s="40">
        <v>0.9</v>
      </c>
      <c r="E57" s="46">
        <v>150</v>
      </c>
      <c r="F57" s="8">
        <f>D57*E57</f>
        <v>135</v>
      </c>
      <c r="G57" s="38"/>
      <c r="H57" s="36"/>
      <c r="I57" s="37"/>
    </row>
    <row r="58" spans="1:9" ht="15">
      <c r="A58" s="45"/>
      <c r="B58" s="39" t="s">
        <v>108</v>
      </c>
      <c r="C58" s="40" t="s">
        <v>18</v>
      </c>
      <c r="D58" s="40">
        <v>1</v>
      </c>
      <c r="E58" s="46">
        <v>700</v>
      </c>
      <c r="F58" s="8">
        <f>D58*E58</f>
        <v>700</v>
      </c>
      <c r="G58" s="38"/>
      <c r="H58" s="36"/>
      <c r="I58" s="37"/>
    </row>
    <row r="59" spans="1:9" ht="15">
      <c r="A59" s="45"/>
      <c r="B59" s="39" t="s">
        <v>59</v>
      </c>
      <c r="C59" s="40" t="s">
        <v>13</v>
      </c>
      <c r="D59" s="40">
        <v>0.9</v>
      </c>
      <c r="E59" s="46">
        <v>550</v>
      </c>
      <c r="F59" s="8">
        <f>D59*E59</f>
        <v>495</v>
      </c>
      <c r="G59" s="38"/>
      <c r="H59" s="36"/>
      <c r="I59" s="37"/>
    </row>
    <row r="60" spans="1:9" s="1" customFormat="1" ht="15">
      <c r="A60" s="70"/>
      <c r="B60" s="71" t="s">
        <v>61</v>
      </c>
      <c r="C60" s="4" t="s">
        <v>1</v>
      </c>
      <c r="D60" s="71">
        <v>25.5</v>
      </c>
      <c r="E60" s="71">
        <v>300</v>
      </c>
      <c r="F60" s="71">
        <f aca="true" t="shared" si="3" ref="F60:F67">D60*E60</f>
        <v>7650</v>
      </c>
      <c r="G60" s="38"/>
      <c r="H60" s="36"/>
      <c r="I60" s="37"/>
    </row>
    <row r="61" spans="1:9" s="1" customFormat="1" ht="15">
      <c r="A61" s="70"/>
      <c r="B61" s="71" t="s">
        <v>33</v>
      </c>
      <c r="C61" s="4" t="s">
        <v>1</v>
      </c>
      <c r="D61" s="71">
        <v>25.5</v>
      </c>
      <c r="E61" s="71">
        <v>150</v>
      </c>
      <c r="F61" s="71">
        <f t="shared" si="3"/>
        <v>3825</v>
      </c>
      <c r="G61" s="38"/>
      <c r="H61" s="36"/>
      <c r="I61" s="37"/>
    </row>
    <row r="62" spans="1:9" s="1" customFormat="1" ht="15">
      <c r="A62" s="70"/>
      <c r="B62" s="71" t="s">
        <v>34</v>
      </c>
      <c r="C62" s="71" t="s">
        <v>30</v>
      </c>
      <c r="D62" s="71">
        <v>4</v>
      </c>
      <c r="E62" s="71">
        <v>100</v>
      </c>
      <c r="F62" s="71">
        <f t="shared" si="3"/>
        <v>400</v>
      </c>
      <c r="G62" s="38"/>
      <c r="H62" s="36"/>
      <c r="I62" s="37"/>
    </row>
    <row r="63" spans="1:9" s="1" customFormat="1" ht="16.5" customHeight="1">
      <c r="A63" s="70"/>
      <c r="B63" s="71" t="s">
        <v>47</v>
      </c>
      <c r="C63" s="71" t="s">
        <v>30</v>
      </c>
      <c r="D63" s="71">
        <v>1</v>
      </c>
      <c r="E63" s="71">
        <v>500</v>
      </c>
      <c r="F63" s="71">
        <f t="shared" si="3"/>
        <v>500</v>
      </c>
      <c r="G63" s="38"/>
      <c r="H63" s="36"/>
      <c r="I63" s="37"/>
    </row>
    <row r="64" spans="1:9" s="1" customFormat="1" ht="30.75">
      <c r="A64" s="70"/>
      <c r="B64" s="94" t="s">
        <v>56</v>
      </c>
      <c r="C64" s="71" t="s">
        <v>30</v>
      </c>
      <c r="D64" s="71">
        <v>8</v>
      </c>
      <c r="E64" s="71">
        <v>400</v>
      </c>
      <c r="F64" s="71">
        <f t="shared" si="3"/>
        <v>3200</v>
      </c>
      <c r="G64" s="38"/>
      <c r="H64" s="36"/>
      <c r="I64" s="37"/>
    </row>
    <row r="65" spans="1:9" s="1" customFormat="1" ht="15">
      <c r="A65" s="70"/>
      <c r="B65" s="71" t="s">
        <v>35</v>
      </c>
      <c r="C65" s="71" t="s">
        <v>13</v>
      </c>
      <c r="D65" s="71">
        <v>25</v>
      </c>
      <c r="E65" s="71">
        <v>80</v>
      </c>
      <c r="F65" s="71">
        <f t="shared" si="3"/>
        <v>2000</v>
      </c>
      <c r="G65" s="38"/>
      <c r="H65" s="36"/>
      <c r="I65" s="37"/>
    </row>
    <row r="66" spans="1:9" s="1" customFormat="1" ht="15">
      <c r="A66" s="70"/>
      <c r="B66" s="71" t="s">
        <v>36</v>
      </c>
      <c r="C66" s="71" t="s">
        <v>13</v>
      </c>
      <c r="D66" s="71">
        <v>25</v>
      </c>
      <c r="E66" s="71">
        <v>60</v>
      </c>
      <c r="F66" s="71">
        <f t="shared" si="3"/>
        <v>1500</v>
      </c>
      <c r="G66" s="38"/>
      <c r="H66" s="36"/>
      <c r="I66" s="37"/>
    </row>
    <row r="67" spans="1:9" ht="36.75" customHeight="1">
      <c r="A67" s="78"/>
      <c r="B67" s="53" t="s">
        <v>83</v>
      </c>
      <c r="C67" s="77" t="s">
        <v>18</v>
      </c>
      <c r="D67" s="77">
        <v>2</v>
      </c>
      <c r="E67" s="54">
        <v>2500</v>
      </c>
      <c r="F67" s="54">
        <f t="shared" si="3"/>
        <v>5000</v>
      </c>
      <c r="G67" s="74"/>
      <c r="H67" s="75"/>
      <c r="I67" s="75"/>
    </row>
    <row r="68" spans="1:9" ht="15">
      <c r="A68" s="47"/>
      <c r="B68" s="9" t="s">
        <v>16</v>
      </c>
      <c r="C68" s="43"/>
      <c r="D68" s="40"/>
      <c r="E68" s="42"/>
      <c r="F68" s="10">
        <f>SUM(F37:F67)</f>
        <v>96255</v>
      </c>
      <c r="G68" s="38"/>
      <c r="H68" s="36"/>
      <c r="I68" s="37"/>
    </row>
    <row r="69" spans="1:9" ht="15">
      <c r="A69" s="35"/>
      <c r="B69" s="9" t="s">
        <v>90</v>
      </c>
      <c r="C69" s="4"/>
      <c r="D69" s="5"/>
      <c r="E69" s="5"/>
      <c r="F69" s="5"/>
      <c r="G69" s="36"/>
      <c r="H69" s="36"/>
      <c r="I69" s="37"/>
    </row>
    <row r="70" spans="1:9" ht="15">
      <c r="A70" s="41"/>
      <c r="B70" s="42" t="s">
        <v>17</v>
      </c>
      <c r="C70" s="43" t="s">
        <v>1</v>
      </c>
      <c r="D70" s="40">
        <v>15</v>
      </c>
      <c r="E70" s="42">
        <v>50</v>
      </c>
      <c r="F70" s="44">
        <f aca="true" t="shared" si="4" ref="F70:F76">D70*E70</f>
        <v>750</v>
      </c>
      <c r="G70" s="38"/>
      <c r="H70" s="36"/>
      <c r="I70" s="37"/>
    </row>
    <row r="71" spans="1:9" ht="15">
      <c r="A71" s="41"/>
      <c r="B71" s="42" t="s">
        <v>77</v>
      </c>
      <c r="C71" s="43" t="s">
        <v>1</v>
      </c>
      <c r="D71" s="40">
        <v>15</v>
      </c>
      <c r="E71" s="42">
        <v>160</v>
      </c>
      <c r="F71" s="44">
        <f t="shared" si="4"/>
        <v>2400</v>
      </c>
      <c r="G71" s="38"/>
      <c r="H71" s="36"/>
      <c r="I71" s="37"/>
    </row>
    <row r="72" spans="1:9" ht="15">
      <c r="A72" s="41"/>
      <c r="B72" s="42" t="s">
        <v>20</v>
      </c>
      <c r="C72" s="43" t="s">
        <v>13</v>
      </c>
      <c r="D72" s="43">
        <v>18.3</v>
      </c>
      <c r="E72" s="42">
        <v>100</v>
      </c>
      <c r="F72" s="44">
        <f t="shared" si="4"/>
        <v>1830</v>
      </c>
      <c r="G72" s="38"/>
      <c r="H72" s="36"/>
      <c r="I72" s="37"/>
    </row>
    <row r="73" spans="1:9" ht="15">
      <c r="A73" s="41"/>
      <c r="B73" s="42" t="s">
        <v>73</v>
      </c>
      <c r="C73" s="43" t="s">
        <v>1</v>
      </c>
      <c r="D73" s="43">
        <v>20</v>
      </c>
      <c r="E73" s="42">
        <v>80</v>
      </c>
      <c r="F73" s="44">
        <f t="shared" si="4"/>
        <v>1600</v>
      </c>
      <c r="G73" s="38"/>
      <c r="H73" s="36"/>
      <c r="I73" s="37"/>
    </row>
    <row r="74" spans="1:9" ht="15">
      <c r="A74" s="41"/>
      <c r="B74" s="42" t="s">
        <v>26</v>
      </c>
      <c r="C74" s="43" t="s">
        <v>1</v>
      </c>
      <c r="D74" s="43">
        <v>36</v>
      </c>
      <c r="E74" s="42">
        <v>50</v>
      </c>
      <c r="F74" s="44">
        <f t="shared" si="4"/>
        <v>1800</v>
      </c>
      <c r="G74" s="38"/>
      <c r="H74" s="36"/>
      <c r="I74" s="37"/>
    </row>
    <row r="75" spans="1:9" ht="15">
      <c r="A75" s="2"/>
      <c r="B75" s="3" t="s">
        <v>28</v>
      </c>
      <c r="C75" s="4" t="s">
        <v>1</v>
      </c>
      <c r="D75" s="43">
        <v>36</v>
      </c>
      <c r="E75" s="6">
        <v>220</v>
      </c>
      <c r="F75" s="7">
        <f t="shared" si="4"/>
        <v>7920</v>
      </c>
      <c r="G75" s="38"/>
      <c r="H75" s="36"/>
      <c r="I75" s="37"/>
    </row>
    <row r="76" spans="1:9" ht="18" customHeight="1">
      <c r="A76" s="2"/>
      <c r="B76" s="3" t="s">
        <v>29</v>
      </c>
      <c r="C76" s="4" t="s">
        <v>1</v>
      </c>
      <c r="D76" s="43">
        <v>36</v>
      </c>
      <c r="E76" s="6">
        <v>65</v>
      </c>
      <c r="F76" s="7">
        <f t="shared" si="4"/>
        <v>2340</v>
      </c>
      <c r="G76" s="38"/>
      <c r="H76" s="36"/>
      <c r="I76" s="37"/>
    </row>
    <row r="77" spans="1:9" ht="15">
      <c r="A77" s="2"/>
      <c r="B77" s="3" t="s">
        <v>23</v>
      </c>
      <c r="C77" s="4" t="s">
        <v>1</v>
      </c>
      <c r="D77" s="43">
        <v>36</v>
      </c>
      <c r="E77" s="6">
        <v>30</v>
      </c>
      <c r="F77" s="7">
        <f>PRODUCT(D77,E77)</f>
        <v>1080</v>
      </c>
      <c r="G77" s="38"/>
      <c r="H77" s="36"/>
      <c r="I77" s="37"/>
    </row>
    <row r="78" spans="1:9" ht="15">
      <c r="A78" s="2"/>
      <c r="B78" s="3" t="s">
        <v>39</v>
      </c>
      <c r="C78" s="4" t="s">
        <v>1</v>
      </c>
      <c r="D78" s="43">
        <v>36</v>
      </c>
      <c r="E78" s="6">
        <v>180</v>
      </c>
      <c r="F78" s="7">
        <f>PRODUCT(D78,E78)</f>
        <v>6480</v>
      </c>
      <c r="G78" s="38"/>
      <c r="H78" s="36"/>
      <c r="I78" s="37"/>
    </row>
    <row r="79" spans="1:9" ht="15">
      <c r="A79" s="45"/>
      <c r="B79" s="39" t="s">
        <v>57</v>
      </c>
      <c r="C79" s="40" t="s">
        <v>13</v>
      </c>
      <c r="D79" s="40">
        <v>11.3</v>
      </c>
      <c r="E79" s="46">
        <v>450</v>
      </c>
      <c r="F79" s="8">
        <f>D79*E79</f>
        <v>5085</v>
      </c>
      <c r="G79" s="38"/>
      <c r="H79" s="36"/>
      <c r="I79" s="37"/>
    </row>
    <row r="80" spans="1:9" ht="30.75">
      <c r="A80" s="45"/>
      <c r="B80" s="39" t="s">
        <v>107</v>
      </c>
      <c r="C80" s="93" t="s">
        <v>13</v>
      </c>
      <c r="D80" s="93">
        <v>5.4</v>
      </c>
      <c r="E80" s="8">
        <v>1000</v>
      </c>
      <c r="F80" s="8">
        <f>D80*E80</f>
        <v>5400</v>
      </c>
      <c r="G80" s="38"/>
      <c r="H80" s="36"/>
      <c r="I80" s="37"/>
    </row>
    <row r="81" spans="1:9" ht="15">
      <c r="A81" s="70"/>
      <c r="B81" s="71" t="s">
        <v>61</v>
      </c>
      <c r="C81" s="4" t="s">
        <v>1</v>
      </c>
      <c r="D81" s="71">
        <v>15</v>
      </c>
      <c r="E81" s="71">
        <v>300</v>
      </c>
      <c r="F81" s="71">
        <f aca="true" t="shared" si="5" ref="F81:F86">D81*E81</f>
        <v>4500</v>
      </c>
      <c r="G81" s="38"/>
      <c r="H81" s="36"/>
      <c r="I81" s="37"/>
    </row>
    <row r="82" spans="1:9" ht="15">
      <c r="A82" s="70"/>
      <c r="B82" s="71" t="s">
        <v>33</v>
      </c>
      <c r="C82" s="4" t="s">
        <v>1</v>
      </c>
      <c r="D82" s="71">
        <v>15</v>
      </c>
      <c r="E82" s="71">
        <v>150</v>
      </c>
      <c r="F82" s="71">
        <f t="shared" si="5"/>
        <v>2250</v>
      </c>
      <c r="G82" s="38"/>
      <c r="H82" s="36"/>
      <c r="I82" s="37"/>
    </row>
    <row r="83" spans="1:9" ht="15">
      <c r="A83" s="70"/>
      <c r="B83" s="71" t="s">
        <v>34</v>
      </c>
      <c r="C83" s="71" t="s">
        <v>30</v>
      </c>
      <c r="D83" s="71">
        <v>8</v>
      </c>
      <c r="E83" s="71">
        <v>100</v>
      </c>
      <c r="F83" s="71">
        <f t="shared" si="5"/>
        <v>800</v>
      </c>
      <c r="G83" s="38"/>
      <c r="H83" s="36"/>
      <c r="I83" s="37"/>
    </row>
    <row r="84" spans="1:9" ht="30.75">
      <c r="A84" s="70"/>
      <c r="B84" s="94" t="s">
        <v>56</v>
      </c>
      <c r="C84" s="71" t="s">
        <v>30</v>
      </c>
      <c r="D84" s="71">
        <v>8</v>
      </c>
      <c r="E84" s="71">
        <v>400</v>
      </c>
      <c r="F84" s="71">
        <f t="shared" si="5"/>
        <v>3200</v>
      </c>
      <c r="G84" s="38"/>
      <c r="H84" s="36"/>
      <c r="I84" s="37"/>
    </row>
    <row r="85" spans="1:9" ht="15">
      <c r="A85" s="70"/>
      <c r="B85" s="71" t="s">
        <v>35</v>
      </c>
      <c r="C85" s="71" t="s">
        <v>13</v>
      </c>
      <c r="D85" s="71">
        <v>19</v>
      </c>
      <c r="E85" s="71">
        <v>80</v>
      </c>
      <c r="F85" s="71">
        <f t="shared" si="5"/>
        <v>1520</v>
      </c>
      <c r="G85" s="38"/>
      <c r="H85" s="36"/>
      <c r="I85" s="37"/>
    </row>
    <row r="86" spans="1:9" ht="15">
      <c r="A86" s="70"/>
      <c r="B86" s="71" t="s">
        <v>36</v>
      </c>
      <c r="C86" s="71" t="s">
        <v>13</v>
      </c>
      <c r="D86" s="71">
        <v>19</v>
      </c>
      <c r="E86" s="71">
        <v>60</v>
      </c>
      <c r="F86" s="71">
        <f t="shared" si="5"/>
        <v>1140</v>
      </c>
      <c r="G86" s="38"/>
      <c r="H86" s="36"/>
      <c r="I86" s="37"/>
    </row>
    <row r="87" spans="1:9" ht="15">
      <c r="A87" s="47"/>
      <c r="B87" s="9" t="s">
        <v>16</v>
      </c>
      <c r="C87" s="43"/>
      <c r="D87" s="40"/>
      <c r="E87" s="42"/>
      <c r="F87" s="10">
        <f>SUM(F70:F86)</f>
        <v>50095</v>
      </c>
      <c r="G87" s="38"/>
      <c r="H87" s="36"/>
      <c r="I87" s="37"/>
    </row>
    <row r="88" spans="1:9" ht="15">
      <c r="A88" s="35"/>
      <c r="B88" s="9" t="s">
        <v>91</v>
      </c>
      <c r="C88" s="4"/>
      <c r="D88" s="5"/>
      <c r="E88" s="5"/>
      <c r="F88" s="5"/>
      <c r="G88" s="36"/>
      <c r="H88" s="36"/>
      <c r="I88" s="37"/>
    </row>
    <row r="89" spans="1:9" ht="15">
      <c r="A89" s="41"/>
      <c r="B89" s="42" t="s">
        <v>17</v>
      </c>
      <c r="C89" s="43" t="s">
        <v>1</v>
      </c>
      <c r="D89" s="40">
        <v>12.25</v>
      </c>
      <c r="E89" s="42">
        <v>50</v>
      </c>
      <c r="F89" s="44">
        <f aca="true" t="shared" si="6" ref="F89:F95">D89*E89</f>
        <v>612.5</v>
      </c>
      <c r="G89" s="38"/>
      <c r="H89" s="36"/>
      <c r="I89" s="37"/>
    </row>
    <row r="90" spans="1:9" ht="15">
      <c r="A90" s="41"/>
      <c r="B90" s="42" t="s">
        <v>77</v>
      </c>
      <c r="C90" s="43" t="s">
        <v>1</v>
      </c>
      <c r="D90" s="40">
        <v>12.25</v>
      </c>
      <c r="E90" s="42">
        <v>160</v>
      </c>
      <c r="F90" s="44">
        <f t="shared" si="6"/>
        <v>1960</v>
      </c>
      <c r="G90" s="38"/>
      <c r="H90" s="36"/>
      <c r="I90" s="37"/>
    </row>
    <row r="91" spans="1:9" s="56" customFormat="1" ht="15">
      <c r="A91" s="41"/>
      <c r="B91" s="42" t="s">
        <v>20</v>
      </c>
      <c r="C91" s="43" t="s">
        <v>13</v>
      </c>
      <c r="D91" s="43">
        <v>13.2</v>
      </c>
      <c r="E91" s="42">
        <v>100</v>
      </c>
      <c r="F91" s="44">
        <f t="shared" si="6"/>
        <v>1320</v>
      </c>
      <c r="G91" s="38"/>
      <c r="H91" s="36"/>
      <c r="I91" s="37"/>
    </row>
    <row r="92" spans="1:9" ht="15">
      <c r="A92" s="41"/>
      <c r="B92" s="42" t="s">
        <v>73</v>
      </c>
      <c r="C92" s="43" t="s">
        <v>1</v>
      </c>
      <c r="D92" s="43">
        <v>26.6</v>
      </c>
      <c r="E92" s="42">
        <v>80</v>
      </c>
      <c r="F92" s="44">
        <f t="shared" si="6"/>
        <v>2128</v>
      </c>
      <c r="G92" s="38"/>
      <c r="H92" s="36"/>
      <c r="I92" s="37"/>
    </row>
    <row r="93" spans="1:9" ht="15">
      <c r="A93" s="41"/>
      <c r="B93" s="42" t="s">
        <v>26</v>
      </c>
      <c r="C93" s="43" t="s">
        <v>1</v>
      </c>
      <c r="D93" s="43">
        <v>33.6</v>
      </c>
      <c r="E93" s="42">
        <v>50</v>
      </c>
      <c r="F93" s="44">
        <f t="shared" si="6"/>
        <v>1680</v>
      </c>
      <c r="G93" s="38"/>
      <c r="H93" s="36"/>
      <c r="I93" s="37"/>
    </row>
    <row r="94" spans="1:9" ht="15">
      <c r="A94" s="2"/>
      <c r="B94" s="3" t="s">
        <v>28</v>
      </c>
      <c r="C94" s="4" t="s">
        <v>1</v>
      </c>
      <c r="D94" s="43">
        <v>33.6</v>
      </c>
      <c r="E94" s="6">
        <v>220</v>
      </c>
      <c r="F94" s="7">
        <f t="shared" si="6"/>
        <v>7392</v>
      </c>
      <c r="G94" s="38"/>
      <c r="H94" s="36"/>
      <c r="I94" s="37"/>
    </row>
    <row r="95" spans="1:9" ht="16.5" customHeight="1">
      <c r="A95" s="2"/>
      <c r="B95" s="3" t="s">
        <v>29</v>
      </c>
      <c r="C95" s="4" t="s">
        <v>1</v>
      </c>
      <c r="D95" s="43">
        <v>33.6</v>
      </c>
      <c r="E95" s="6">
        <v>65</v>
      </c>
      <c r="F95" s="7">
        <f t="shared" si="6"/>
        <v>2184</v>
      </c>
      <c r="G95" s="38"/>
      <c r="H95" s="36"/>
      <c r="I95" s="37"/>
    </row>
    <row r="96" spans="1:9" ht="15">
      <c r="A96" s="2"/>
      <c r="B96" s="3" t="s">
        <v>23</v>
      </c>
      <c r="C96" s="4" t="s">
        <v>1</v>
      </c>
      <c r="D96" s="43">
        <v>33.6</v>
      </c>
      <c r="E96" s="6">
        <v>30</v>
      </c>
      <c r="F96" s="7">
        <f>PRODUCT(D96,E96)</f>
        <v>1008</v>
      </c>
      <c r="G96" s="38"/>
      <c r="H96" s="36"/>
      <c r="I96" s="37"/>
    </row>
    <row r="97" spans="1:9" ht="15">
      <c r="A97" s="2"/>
      <c r="B97" s="3" t="s">
        <v>39</v>
      </c>
      <c r="C97" s="4" t="s">
        <v>1</v>
      </c>
      <c r="D97" s="43">
        <v>33.6</v>
      </c>
      <c r="E97" s="6">
        <v>180</v>
      </c>
      <c r="F97" s="7">
        <f>PRODUCT(D97,E97)</f>
        <v>6048</v>
      </c>
      <c r="G97" s="38"/>
      <c r="H97" s="36"/>
      <c r="I97" s="37"/>
    </row>
    <row r="98" spans="1:9" ht="15">
      <c r="A98" s="45"/>
      <c r="B98" s="39" t="s">
        <v>57</v>
      </c>
      <c r="C98" s="40" t="s">
        <v>13</v>
      </c>
      <c r="D98" s="40">
        <v>4.7</v>
      </c>
      <c r="E98" s="46">
        <v>450</v>
      </c>
      <c r="F98" s="8">
        <f aca="true" t="shared" si="7" ref="F98:F103">D98*E98</f>
        <v>2115</v>
      </c>
      <c r="G98" s="38"/>
      <c r="H98" s="36"/>
      <c r="I98" s="37"/>
    </row>
    <row r="99" spans="1:9" ht="15">
      <c r="A99" s="70"/>
      <c r="B99" s="71" t="s">
        <v>61</v>
      </c>
      <c r="C99" s="4" t="s">
        <v>1</v>
      </c>
      <c r="D99" s="71">
        <v>12.25</v>
      </c>
      <c r="E99" s="71">
        <v>300</v>
      </c>
      <c r="F99" s="71">
        <f t="shared" si="7"/>
        <v>3675</v>
      </c>
      <c r="G99" s="38"/>
      <c r="H99" s="36"/>
      <c r="I99" s="37"/>
    </row>
    <row r="100" spans="1:9" ht="15">
      <c r="A100" s="70"/>
      <c r="B100" s="71" t="s">
        <v>33</v>
      </c>
      <c r="C100" s="4" t="s">
        <v>1</v>
      </c>
      <c r="D100" s="71">
        <v>12.25</v>
      </c>
      <c r="E100" s="71">
        <v>150</v>
      </c>
      <c r="F100" s="71">
        <f t="shared" si="7"/>
        <v>1837.5</v>
      </c>
      <c r="G100" s="38"/>
      <c r="H100" s="36"/>
      <c r="I100" s="37"/>
    </row>
    <row r="101" spans="1:9" ht="30.75">
      <c r="A101" s="70"/>
      <c r="B101" s="94" t="s">
        <v>56</v>
      </c>
      <c r="C101" s="71" t="s">
        <v>30</v>
      </c>
      <c r="D101" s="71">
        <v>6</v>
      </c>
      <c r="E101" s="71">
        <v>400</v>
      </c>
      <c r="F101" s="71">
        <f t="shared" si="7"/>
        <v>2400</v>
      </c>
      <c r="G101" s="38"/>
      <c r="H101" s="36"/>
      <c r="I101" s="37"/>
    </row>
    <row r="102" spans="1:9" ht="15">
      <c r="A102" s="70"/>
      <c r="B102" s="71" t="s">
        <v>35</v>
      </c>
      <c r="C102" s="71" t="s">
        <v>13</v>
      </c>
      <c r="D102" s="71">
        <v>16</v>
      </c>
      <c r="E102" s="71">
        <v>80</v>
      </c>
      <c r="F102" s="71">
        <f t="shared" si="7"/>
        <v>1280</v>
      </c>
      <c r="G102" s="38"/>
      <c r="H102" s="36"/>
      <c r="I102" s="37"/>
    </row>
    <row r="103" spans="1:9" ht="15">
      <c r="A103" s="70"/>
      <c r="B103" s="71" t="s">
        <v>36</v>
      </c>
      <c r="C103" s="71" t="s">
        <v>13</v>
      </c>
      <c r="D103" s="71">
        <v>16</v>
      </c>
      <c r="E103" s="71">
        <v>60</v>
      </c>
      <c r="F103" s="71">
        <f t="shared" si="7"/>
        <v>960</v>
      </c>
      <c r="G103" s="38"/>
      <c r="H103" s="36"/>
      <c r="I103" s="37"/>
    </row>
    <row r="104" spans="1:9" ht="15">
      <c r="A104" s="47"/>
      <c r="B104" s="9" t="s">
        <v>16</v>
      </c>
      <c r="C104" s="43"/>
      <c r="D104" s="40"/>
      <c r="E104" s="42"/>
      <c r="F104" s="10">
        <f>SUM(F89:F103)</f>
        <v>36600</v>
      </c>
      <c r="G104" s="38"/>
      <c r="H104" s="36"/>
      <c r="I104" s="37"/>
    </row>
    <row r="105" spans="1:9" ht="15">
      <c r="A105" s="35"/>
      <c r="B105" s="9" t="s">
        <v>60</v>
      </c>
      <c r="C105" s="4"/>
      <c r="D105" s="5"/>
      <c r="E105" s="5"/>
      <c r="F105" s="5"/>
      <c r="G105" s="36"/>
      <c r="H105" s="36"/>
      <c r="I105" s="37"/>
    </row>
    <row r="106" spans="1:9" ht="15">
      <c r="A106" s="41"/>
      <c r="B106" s="42" t="s">
        <v>17</v>
      </c>
      <c r="C106" s="43" t="s">
        <v>1</v>
      </c>
      <c r="D106" s="40">
        <v>2.6</v>
      </c>
      <c r="E106" s="42">
        <v>50</v>
      </c>
      <c r="F106" s="44">
        <f aca="true" t="shared" si="8" ref="F106:F112">D106*E106</f>
        <v>130</v>
      </c>
      <c r="G106" s="38"/>
      <c r="H106" s="36"/>
      <c r="I106" s="37"/>
    </row>
    <row r="107" spans="1:9" ht="15">
      <c r="A107" s="41"/>
      <c r="B107" s="42" t="s">
        <v>77</v>
      </c>
      <c r="C107" s="43" t="s">
        <v>1</v>
      </c>
      <c r="D107" s="40">
        <v>2.6</v>
      </c>
      <c r="E107" s="42">
        <v>160</v>
      </c>
      <c r="F107" s="44">
        <f t="shared" si="8"/>
        <v>416</v>
      </c>
      <c r="G107" s="38"/>
      <c r="H107" s="36"/>
      <c r="I107" s="37"/>
    </row>
    <row r="108" spans="1:9" ht="15">
      <c r="A108" s="41"/>
      <c r="B108" s="42" t="s">
        <v>20</v>
      </c>
      <c r="C108" s="43" t="s">
        <v>13</v>
      </c>
      <c r="D108" s="43">
        <v>5.8</v>
      </c>
      <c r="E108" s="42">
        <v>100</v>
      </c>
      <c r="F108" s="44">
        <f t="shared" si="8"/>
        <v>580</v>
      </c>
      <c r="G108" s="38"/>
      <c r="H108" s="36"/>
      <c r="I108" s="37"/>
    </row>
    <row r="109" spans="1:9" ht="15">
      <c r="A109" s="41"/>
      <c r="B109" s="42" t="s">
        <v>73</v>
      </c>
      <c r="C109" s="43" t="s">
        <v>1</v>
      </c>
      <c r="D109" s="43">
        <v>12.5</v>
      </c>
      <c r="E109" s="42">
        <v>80</v>
      </c>
      <c r="F109" s="44">
        <f t="shared" si="8"/>
        <v>1000</v>
      </c>
      <c r="G109" s="38"/>
      <c r="H109" s="36"/>
      <c r="I109" s="37"/>
    </row>
    <row r="110" spans="1:9" ht="15">
      <c r="A110" s="41"/>
      <c r="B110" s="42" t="s">
        <v>26</v>
      </c>
      <c r="C110" s="43" t="s">
        <v>1</v>
      </c>
      <c r="D110" s="43">
        <v>16</v>
      </c>
      <c r="E110" s="42">
        <v>50</v>
      </c>
      <c r="F110" s="44">
        <f t="shared" si="8"/>
        <v>800</v>
      </c>
      <c r="G110" s="38"/>
      <c r="H110" s="36"/>
      <c r="I110" s="37"/>
    </row>
    <row r="111" spans="1:9" ht="15">
      <c r="A111" s="2"/>
      <c r="B111" s="3" t="s">
        <v>28</v>
      </c>
      <c r="C111" s="4" t="s">
        <v>1</v>
      </c>
      <c r="D111" s="43">
        <v>16</v>
      </c>
      <c r="E111" s="6">
        <v>220</v>
      </c>
      <c r="F111" s="7">
        <f t="shared" si="8"/>
        <v>3520</v>
      </c>
      <c r="G111" s="38"/>
      <c r="H111" s="36"/>
      <c r="I111" s="37"/>
    </row>
    <row r="112" spans="1:9" ht="15">
      <c r="A112" s="2"/>
      <c r="B112" s="3" t="s">
        <v>29</v>
      </c>
      <c r="C112" s="4" t="s">
        <v>1</v>
      </c>
      <c r="D112" s="43">
        <v>16</v>
      </c>
      <c r="E112" s="6">
        <v>65</v>
      </c>
      <c r="F112" s="7">
        <f t="shared" si="8"/>
        <v>1040</v>
      </c>
      <c r="G112" s="38"/>
      <c r="H112" s="36"/>
      <c r="I112" s="37"/>
    </row>
    <row r="113" spans="1:9" ht="15">
      <c r="A113" s="2"/>
      <c r="B113" s="3" t="s">
        <v>23</v>
      </c>
      <c r="C113" s="4" t="s">
        <v>1</v>
      </c>
      <c r="D113" s="43">
        <v>16</v>
      </c>
      <c r="E113" s="6">
        <v>30</v>
      </c>
      <c r="F113" s="7">
        <f>PRODUCT(D113,E113)</f>
        <v>480</v>
      </c>
      <c r="G113" s="38"/>
      <c r="H113" s="36"/>
      <c r="I113" s="37"/>
    </row>
    <row r="114" spans="1:9" ht="15">
      <c r="A114" s="2"/>
      <c r="B114" s="3" t="s">
        <v>39</v>
      </c>
      <c r="C114" s="4" t="s">
        <v>1</v>
      </c>
      <c r="D114" s="43">
        <v>16</v>
      </c>
      <c r="E114" s="6">
        <v>180</v>
      </c>
      <c r="F114" s="7">
        <f>PRODUCT(D114,E114)</f>
        <v>2880</v>
      </c>
      <c r="G114" s="38"/>
      <c r="H114" s="36"/>
      <c r="I114" s="37"/>
    </row>
    <row r="115" spans="1:9" ht="15">
      <c r="A115" s="70"/>
      <c r="B115" s="71" t="s">
        <v>61</v>
      </c>
      <c r="C115" s="4" t="s">
        <v>1</v>
      </c>
      <c r="D115" s="40">
        <v>2.6</v>
      </c>
      <c r="E115" s="71">
        <v>300</v>
      </c>
      <c r="F115" s="71">
        <f>D115*E115</f>
        <v>780</v>
      </c>
      <c r="G115" s="38"/>
      <c r="H115" s="36"/>
      <c r="I115" s="37"/>
    </row>
    <row r="116" spans="1:9" ht="15">
      <c r="A116" s="70"/>
      <c r="B116" s="71" t="s">
        <v>33</v>
      </c>
      <c r="C116" s="4" t="s">
        <v>1</v>
      </c>
      <c r="D116" s="40">
        <v>2.6</v>
      </c>
      <c r="E116" s="71">
        <v>150</v>
      </c>
      <c r="F116" s="71">
        <f>D116*E116</f>
        <v>390</v>
      </c>
      <c r="G116" s="38"/>
      <c r="H116" s="36"/>
      <c r="I116" s="37"/>
    </row>
    <row r="117" spans="1:9" ht="30.75">
      <c r="A117" s="70"/>
      <c r="B117" s="94" t="s">
        <v>56</v>
      </c>
      <c r="C117" s="71" t="s">
        <v>30</v>
      </c>
      <c r="D117" s="71">
        <v>2</v>
      </c>
      <c r="E117" s="71">
        <v>400</v>
      </c>
      <c r="F117" s="71">
        <f>D117*E117</f>
        <v>800</v>
      </c>
      <c r="G117" s="38"/>
      <c r="H117" s="36"/>
      <c r="I117" s="37"/>
    </row>
    <row r="118" spans="1:9" s="1" customFormat="1" ht="15">
      <c r="A118" s="70"/>
      <c r="B118" s="71" t="s">
        <v>35</v>
      </c>
      <c r="C118" s="71" t="s">
        <v>13</v>
      </c>
      <c r="D118" s="71">
        <v>6.6</v>
      </c>
      <c r="E118" s="71">
        <v>80</v>
      </c>
      <c r="F118" s="71">
        <f>D118*E118</f>
        <v>528</v>
      </c>
      <c r="G118" s="38"/>
      <c r="H118" s="36"/>
      <c r="I118" s="37"/>
    </row>
    <row r="119" spans="1:9" s="1" customFormat="1" ht="15">
      <c r="A119" s="70"/>
      <c r="B119" s="71" t="s">
        <v>36</v>
      </c>
      <c r="C119" s="71" t="s">
        <v>13</v>
      </c>
      <c r="D119" s="71">
        <v>6.6</v>
      </c>
      <c r="E119" s="71">
        <v>60</v>
      </c>
      <c r="F119" s="71">
        <f>D119*E119</f>
        <v>396</v>
      </c>
      <c r="G119" s="38"/>
      <c r="H119" s="36"/>
      <c r="I119" s="37"/>
    </row>
    <row r="120" spans="1:9" s="1" customFormat="1" ht="15">
      <c r="A120" s="47"/>
      <c r="B120" s="9" t="s">
        <v>16</v>
      </c>
      <c r="C120" s="43"/>
      <c r="D120" s="40"/>
      <c r="E120" s="42"/>
      <c r="F120" s="10">
        <f>SUM(F106:F119)</f>
        <v>13740</v>
      </c>
      <c r="G120" s="38"/>
      <c r="H120" s="36"/>
      <c r="I120" s="37"/>
    </row>
    <row r="121" spans="1:9" s="1" customFormat="1" ht="15">
      <c r="A121" s="72"/>
      <c r="B121" s="59" t="s">
        <v>68</v>
      </c>
      <c r="C121" s="73"/>
      <c r="D121" s="73"/>
      <c r="E121" s="73"/>
      <c r="F121" s="73"/>
      <c r="G121" s="87"/>
      <c r="H121" s="88"/>
      <c r="I121" s="89"/>
    </row>
    <row r="122" spans="1:9" s="1" customFormat="1" ht="15">
      <c r="A122" s="78"/>
      <c r="B122" s="53" t="s">
        <v>17</v>
      </c>
      <c r="C122" s="57" t="s">
        <v>1</v>
      </c>
      <c r="D122" s="57">
        <v>5</v>
      </c>
      <c r="E122" s="53">
        <v>50</v>
      </c>
      <c r="F122" s="54">
        <f aca="true" t="shared" si="9" ref="F122:F135">D122*E122</f>
        <v>250</v>
      </c>
      <c r="G122" s="87"/>
      <c r="H122" s="88"/>
      <c r="I122" s="89"/>
    </row>
    <row r="123" spans="1:9" s="1" customFormat="1" ht="15">
      <c r="A123" s="78"/>
      <c r="B123" s="53" t="s">
        <v>97</v>
      </c>
      <c r="C123" s="57" t="s">
        <v>1</v>
      </c>
      <c r="D123" s="57">
        <v>5</v>
      </c>
      <c r="E123" s="53">
        <v>180</v>
      </c>
      <c r="F123" s="54">
        <f>D123*E123</f>
        <v>900</v>
      </c>
      <c r="G123" s="87"/>
      <c r="H123" s="88"/>
      <c r="I123" s="89"/>
    </row>
    <row r="124" spans="1:9" s="1" customFormat="1" ht="15">
      <c r="A124" s="78"/>
      <c r="B124" s="53" t="s">
        <v>69</v>
      </c>
      <c r="C124" s="57" t="s">
        <v>1</v>
      </c>
      <c r="D124" s="57">
        <v>3</v>
      </c>
      <c r="E124" s="53">
        <v>500</v>
      </c>
      <c r="F124" s="54">
        <f>D124*E124</f>
        <v>1500</v>
      </c>
      <c r="G124" s="87"/>
      <c r="H124" s="88"/>
      <c r="I124" s="89"/>
    </row>
    <row r="125" spans="1:9" ht="30.75">
      <c r="A125" s="78"/>
      <c r="B125" s="53" t="s">
        <v>70</v>
      </c>
      <c r="C125" s="77" t="s">
        <v>14</v>
      </c>
      <c r="D125" s="77">
        <v>1</v>
      </c>
      <c r="E125" s="54">
        <v>700</v>
      </c>
      <c r="F125" s="54">
        <f>D125*E125</f>
        <v>700</v>
      </c>
      <c r="G125" s="87"/>
      <c r="H125" s="88"/>
      <c r="I125" s="89"/>
    </row>
    <row r="126" spans="1:9" ht="15">
      <c r="A126" s="78"/>
      <c r="B126" s="55" t="s">
        <v>26</v>
      </c>
      <c r="C126" s="60" t="s">
        <v>1</v>
      </c>
      <c r="D126" s="57">
        <v>22.5</v>
      </c>
      <c r="E126" s="79">
        <v>50</v>
      </c>
      <c r="F126" s="61">
        <f t="shared" si="9"/>
        <v>1125</v>
      </c>
      <c r="G126" s="87"/>
      <c r="H126" s="88"/>
      <c r="I126" s="89"/>
    </row>
    <row r="127" spans="1:9" ht="15">
      <c r="A127" s="78"/>
      <c r="B127" s="55" t="s">
        <v>96</v>
      </c>
      <c r="C127" s="60" t="s">
        <v>1</v>
      </c>
      <c r="D127" s="57">
        <v>22.5</v>
      </c>
      <c r="E127" s="79">
        <v>180</v>
      </c>
      <c r="F127" s="61">
        <f>D127*E127</f>
        <v>4050</v>
      </c>
      <c r="G127" s="87"/>
      <c r="H127" s="88"/>
      <c r="I127" s="89"/>
    </row>
    <row r="128" spans="1:9" ht="30.75">
      <c r="A128" s="78"/>
      <c r="B128" s="53" t="s">
        <v>92</v>
      </c>
      <c r="C128" s="77" t="s">
        <v>18</v>
      </c>
      <c r="D128" s="77">
        <v>3</v>
      </c>
      <c r="E128" s="54">
        <v>2500</v>
      </c>
      <c r="F128" s="54">
        <f t="shared" si="9"/>
        <v>7500</v>
      </c>
      <c r="G128" s="87"/>
      <c r="H128" s="88"/>
      <c r="I128" s="89"/>
    </row>
    <row r="129" spans="1:9" ht="15">
      <c r="A129" s="78"/>
      <c r="B129" s="53" t="s">
        <v>62</v>
      </c>
      <c r="C129" s="57" t="s">
        <v>1</v>
      </c>
      <c r="D129" s="57">
        <v>22.5</v>
      </c>
      <c r="E129" s="53">
        <v>700</v>
      </c>
      <c r="F129" s="54">
        <f t="shared" si="9"/>
        <v>15750</v>
      </c>
      <c r="G129" s="87"/>
      <c r="H129" s="88"/>
      <c r="I129" s="89"/>
    </row>
    <row r="130" spans="1:9" ht="15">
      <c r="A130" s="78"/>
      <c r="B130" s="53" t="s">
        <v>37</v>
      </c>
      <c r="C130" s="57" t="s">
        <v>1</v>
      </c>
      <c r="D130" s="57">
        <v>22.5</v>
      </c>
      <c r="E130" s="53">
        <v>200</v>
      </c>
      <c r="F130" s="54">
        <f t="shared" si="9"/>
        <v>4500</v>
      </c>
      <c r="G130" s="87"/>
      <c r="H130" s="88"/>
      <c r="I130" s="89"/>
    </row>
    <row r="131" spans="1:9" ht="15">
      <c r="A131" s="78"/>
      <c r="B131" s="53" t="s">
        <v>42</v>
      </c>
      <c r="C131" s="57" t="s">
        <v>1</v>
      </c>
      <c r="D131" s="57">
        <v>5</v>
      </c>
      <c r="E131" s="53">
        <v>700</v>
      </c>
      <c r="F131" s="54">
        <f t="shared" si="9"/>
        <v>3500</v>
      </c>
      <c r="G131" s="87"/>
      <c r="H131" s="88"/>
      <c r="I131" s="89"/>
    </row>
    <row r="132" spans="1:9" ht="15">
      <c r="A132" s="78"/>
      <c r="B132" s="53" t="s">
        <v>37</v>
      </c>
      <c r="C132" s="57" t="s">
        <v>1</v>
      </c>
      <c r="D132" s="57">
        <v>5</v>
      </c>
      <c r="E132" s="53">
        <v>200</v>
      </c>
      <c r="F132" s="54">
        <f t="shared" si="9"/>
        <v>1000</v>
      </c>
      <c r="G132" s="75"/>
      <c r="H132" s="75"/>
      <c r="I132" s="75"/>
    </row>
    <row r="133" spans="1:9" ht="15">
      <c r="A133" s="78"/>
      <c r="B133" s="53" t="s">
        <v>98</v>
      </c>
      <c r="C133" s="57" t="s">
        <v>13</v>
      </c>
      <c r="D133" s="57">
        <v>2.7</v>
      </c>
      <c r="E133" s="53">
        <v>800</v>
      </c>
      <c r="F133" s="54">
        <f t="shared" si="9"/>
        <v>2160</v>
      </c>
      <c r="G133" s="74"/>
      <c r="H133" s="75"/>
      <c r="I133" s="75"/>
    </row>
    <row r="134" spans="1:9" ht="15">
      <c r="A134" s="80"/>
      <c r="B134" s="53" t="s">
        <v>48</v>
      </c>
      <c r="C134" s="57" t="s">
        <v>13</v>
      </c>
      <c r="D134" s="57">
        <v>2.7</v>
      </c>
      <c r="E134" s="53">
        <v>600</v>
      </c>
      <c r="F134" s="54">
        <f t="shared" si="9"/>
        <v>1620</v>
      </c>
      <c r="G134" s="74"/>
      <c r="H134" s="75"/>
      <c r="I134" s="75"/>
    </row>
    <row r="135" spans="1:9" ht="15">
      <c r="A135" s="80"/>
      <c r="B135" s="53" t="s">
        <v>63</v>
      </c>
      <c r="C135" s="57" t="s">
        <v>13</v>
      </c>
      <c r="D135" s="57">
        <v>5</v>
      </c>
      <c r="E135" s="53">
        <v>700</v>
      </c>
      <c r="F135" s="54">
        <f t="shared" si="9"/>
        <v>3500</v>
      </c>
      <c r="G135" s="74"/>
      <c r="H135" s="75"/>
      <c r="I135" s="75"/>
    </row>
    <row r="136" spans="1:9" ht="15">
      <c r="A136" s="76"/>
      <c r="B136" s="53" t="s">
        <v>44</v>
      </c>
      <c r="C136" s="57" t="s">
        <v>14</v>
      </c>
      <c r="D136" s="57">
        <v>1</v>
      </c>
      <c r="E136" s="53">
        <v>2000</v>
      </c>
      <c r="F136" s="54">
        <f>D136*E136</f>
        <v>2000</v>
      </c>
      <c r="G136" s="90"/>
      <c r="H136" s="75"/>
      <c r="I136" s="90"/>
    </row>
    <row r="137" spans="1:9" ht="15">
      <c r="A137" s="76"/>
      <c r="B137" s="53" t="s">
        <v>64</v>
      </c>
      <c r="C137" s="57" t="s">
        <v>14</v>
      </c>
      <c r="D137" s="57">
        <v>1</v>
      </c>
      <c r="E137" s="53">
        <v>1500</v>
      </c>
      <c r="F137" s="54">
        <f>D137*E137</f>
        <v>1500</v>
      </c>
      <c r="G137" s="90"/>
      <c r="H137" s="75"/>
      <c r="I137" s="90"/>
    </row>
    <row r="138" spans="1:9" ht="15">
      <c r="A138" s="76"/>
      <c r="B138" s="53" t="s">
        <v>49</v>
      </c>
      <c r="C138" s="57" t="s">
        <v>14</v>
      </c>
      <c r="D138" s="57">
        <v>1</v>
      </c>
      <c r="E138" s="53">
        <v>750</v>
      </c>
      <c r="F138" s="54">
        <f>D138*E138</f>
        <v>750</v>
      </c>
      <c r="G138" s="90"/>
      <c r="H138" s="75"/>
      <c r="I138" s="90"/>
    </row>
    <row r="139" spans="1:9" ht="15">
      <c r="A139" s="78"/>
      <c r="B139" s="82" t="s">
        <v>43</v>
      </c>
      <c r="C139" s="83" t="s">
        <v>14</v>
      </c>
      <c r="D139" s="84">
        <v>1</v>
      </c>
      <c r="E139" s="84">
        <v>500</v>
      </c>
      <c r="F139" s="85">
        <f>PRODUCT(D139,E139)</f>
        <v>500</v>
      </c>
      <c r="G139" s="90"/>
      <c r="H139" s="75"/>
      <c r="I139" s="90"/>
    </row>
    <row r="140" spans="1:9" ht="15">
      <c r="A140" s="81"/>
      <c r="B140" s="53" t="s">
        <v>45</v>
      </c>
      <c r="C140" s="57" t="s">
        <v>14</v>
      </c>
      <c r="D140" s="57">
        <v>2</v>
      </c>
      <c r="E140" s="53">
        <v>500</v>
      </c>
      <c r="F140" s="54">
        <f aca="true" t="shared" si="10" ref="F140:F147">D140*E140</f>
        <v>1000</v>
      </c>
      <c r="G140" s="90"/>
      <c r="H140" s="75"/>
      <c r="I140" s="90"/>
    </row>
    <row r="141" spans="1:9" ht="15">
      <c r="A141" s="70"/>
      <c r="B141" s="71" t="s">
        <v>61</v>
      </c>
      <c r="C141" s="57" t="s">
        <v>1</v>
      </c>
      <c r="D141" s="71">
        <v>5</v>
      </c>
      <c r="E141" s="71">
        <v>300</v>
      </c>
      <c r="F141" s="71">
        <f t="shared" si="10"/>
        <v>1500</v>
      </c>
      <c r="G141" s="38"/>
      <c r="H141" s="36"/>
      <c r="I141" s="37"/>
    </row>
    <row r="142" spans="1:9" ht="15">
      <c r="A142" s="70"/>
      <c r="B142" s="71" t="s">
        <v>33</v>
      </c>
      <c r="C142" s="57" t="s">
        <v>1</v>
      </c>
      <c r="D142" s="71">
        <v>5</v>
      </c>
      <c r="E142" s="71">
        <v>150</v>
      </c>
      <c r="F142" s="71">
        <f t="shared" si="10"/>
        <v>750</v>
      </c>
      <c r="G142" s="38"/>
      <c r="H142" s="36"/>
      <c r="I142" s="37"/>
    </row>
    <row r="143" spans="1:9" ht="15">
      <c r="A143" s="70"/>
      <c r="B143" s="71" t="s">
        <v>34</v>
      </c>
      <c r="C143" s="71" t="s">
        <v>30</v>
      </c>
      <c r="D143" s="71">
        <v>4</v>
      </c>
      <c r="E143" s="71">
        <v>100</v>
      </c>
      <c r="F143" s="71">
        <f t="shared" si="10"/>
        <v>400</v>
      </c>
      <c r="G143" s="38"/>
      <c r="H143" s="36"/>
      <c r="I143" s="37"/>
    </row>
    <row r="144" spans="1:9" ht="30.75">
      <c r="A144" s="70"/>
      <c r="B144" s="94" t="s">
        <v>56</v>
      </c>
      <c r="C144" s="71" t="s">
        <v>30</v>
      </c>
      <c r="D144" s="71">
        <v>4</v>
      </c>
      <c r="E144" s="71">
        <v>400</v>
      </c>
      <c r="F144" s="71">
        <f t="shared" si="10"/>
        <v>1600</v>
      </c>
      <c r="G144" s="38"/>
      <c r="H144" s="36"/>
      <c r="I144" s="37"/>
    </row>
    <row r="145" spans="1:9" ht="15">
      <c r="A145" s="70"/>
      <c r="B145" s="71" t="s">
        <v>35</v>
      </c>
      <c r="C145" s="71" t="s">
        <v>13</v>
      </c>
      <c r="D145" s="71">
        <v>9</v>
      </c>
      <c r="E145" s="71">
        <v>80</v>
      </c>
      <c r="F145" s="71">
        <f t="shared" si="10"/>
        <v>720</v>
      </c>
      <c r="G145" s="38"/>
      <c r="H145" s="36"/>
      <c r="I145" s="37"/>
    </row>
    <row r="146" spans="1:9" ht="15">
      <c r="A146" s="70"/>
      <c r="B146" s="71" t="s">
        <v>36</v>
      </c>
      <c r="C146" s="71" t="s">
        <v>13</v>
      </c>
      <c r="D146" s="71">
        <v>9</v>
      </c>
      <c r="E146" s="71">
        <v>60</v>
      </c>
      <c r="F146" s="71">
        <f t="shared" si="10"/>
        <v>540</v>
      </c>
      <c r="G146" s="38"/>
      <c r="H146" s="36"/>
      <c r="I146" s="37"/>
    </row>
    <row r="147" spans="1:9" ht="15">
      <c r="A147" s="70"/>
      <c r="B147" s="71" t="s">
        <v>65</v>
      </c>
      <c r="C147" s="71" t="s">
        <v>13</v>
      </c>
      <c r="D147" s="71">
        <v>9</v>
      </c>
      <c r="E147" s="71">
        <v>200</v>
      </c>
      <c r="F147" s="71">
        <f t="shared" si="10"/>
        <v>1800</v>
      </c>
      <c r="G147" s="38"/>
      <c r="H147" s="36"/>
      <c r="I147" s="37"/>
    </row>
    <row r="148" spans="1:9" ht="15">
      <c r="A148" s="62"/>
      <c r="B148" s="58" t="s">
        <v>16</v>
      </c>
      <c r="C148" s="59"/>
      <c r="D148" s="86"/>
      <c r="E148" s="86"/>
      <c r="F148" s="86">
        <f>SUM(F122:F147)</f>
        <v>61115</v>
      </c>
      <c r="G148" s="90"/>
      <c r="H148" s="75"/>
      <c r="I148" s="90"/>
    </row>
    <row r="149" spans="1:9" ht="15">
      <c r="A149" s="72"/>
      <c r="B149" s="59" t="s">
        <v>99</v>
      </c>
      <c r="C149" s="73"/>
      <c r="D149" s="73"/>
      <c r="E149" s="73"/>
      <c r="F149" s="73"/>
      <c r="G149" s="87"/>
      <c r="H149" s="88"/>
      <c r="I149" s="89"/>
    </row>
    <row r="150" spans="1:9" ht="15">
      <c r="A150" s="78"/>
      <c r="B150" s="53" t="s">
        <v>17</v>
      </c>
      <c r="C150" s="57" t="s">
        <v>1</v>
      </c>
      <c r="D150" s="57">
        <v>3.6</v>
      </c>
      <c r="E150" s="53">
        <v>50</v>
      </c>
      <c r="F150" s="54">
        <f aca="true" t="shared" si="11" ref="F150:F160">D150*E150</f>
        <v>180</v>
      </c>
      <c r="G150" s="87"/>
      <c r="H150" s="88"/>
      <c r="I150" s="89"/>
    </row>
    <row r="151" spans="1:9" ht="15">
      <c r="A151" s="78"/>
      <c r="B151" s="53" t="s">
        <v>97</v>
      </c>
      <c r="C151" s="57" t="s">
        <v>1</v>
      </c>
      <c r="D151" s="57">
        <v>3.6</v>
      </c>
      <c r="E151" s="53">
        <v>180</v>
      </c>
      <c r="F151" s="54">
        <f t="shared" si="11"/>
        <v>648</v>
      </c>
      <c r="G151" s="87"/>
      <c r="H151" s="88"/>
      <c r="I151" s="89"/>
    </row>
    <row r="152" spans="1:9" ht="15">
      <c r="A152" s="78"/>
      <c r="B152" s="55" t="s">
        <v>26</v>
      </c>
      <c r="C152" s="60" t="s">
        <v>1</v>
      </c>
      <c r="D152" s="57">
        <v>18.7</v>
      </c>
      <c r="E152" s="79">
        <v>50</v>
      </c>
      <c r="F152" s="61">
        <f t="shared" si="11"/>
        <v>935</v>
      </c>
      <c r="G152" s="87"/>
      <c r="H152" s="88"/>
      <c r="I152" s="89"/>
    </row>
    <row r="153" spans="1:9" ht="15">
      <c r="A153" s="78"/>
      <c r="B153" s="55" t="s">
        <v>96</v>
      </c>
      <c r="C153" s="60" t="s">
        <v>1</v>
      </c>
      <c r="D153" s="57">
        <v>18.7</v>
      </c>
      <c r="E153" s="79">
        <v>180</v>
      </c>
      <c r="F153" s="61">
        <f t="shared" si="11"/>
        <v>3366</v>
      </c>
      <c r="G153" s="87"/>
      <c r="H153" s="88"/>
      <c r="I153" s="89"/>
    </row>
    <row r="154" spans="1:9" ht="30.75">
      <c r="A154" s="78"/>
      <c r="B154" s="53" t="s">
        <v>100</v>
      </c>
      <c r="C154" s="77" t="s">
        <v>18</v>
      </c>
      <c r="D154" s="77">
        <v>1</v>
      </c>
      <c r="E154" s="54">
        <v>2500</v>
      </c>
      <c r="F154" s="54">
        <f t="shared" si="11"/>
        <v>2500</v>
      </c>
      <c r="G154" s="87"/>
      <c r="H154" s="88"/>
      <c r="I154" s="89"/>
    </row>
    <row r="155" spans="1:9" ht="15">
      <c r="A155" s="78"/>
      <c r="B155" s="53" t="s">
        <v>62</v>
      </c>
      <c r="C155" s="57" t="s">
        <v>1</v>
      </c>
      <c r="D155" s="57">
        <v>18.7</v>
      </c>
      <c r="E155" s="53">
        <v>700</v>
      </c>
      <c r="F155" s="54">
        <f t="shared" si="11"/>
        <v>13090</v>
      </c>
      <c r="G155" s="87"/>
      <c r="H155" s="88"/>
      <c r="I155" s="89"/>
    </row>
    <row r="156" spans="1:9" ht="15" customHeight="1">
      <c r="A156" s="78"/>
      <c r="B156" s="53" t="s">
        <v>37</v>
      </c>
      <c r="C156" s="57" t="s">
        <v>1</v>
      </c>
      <c r="D156" s="57">
        <v>18.7</v>
      </c>
      <c r="E156" s="53">
        <v>200</v>
      </c>
      <c r="F156" s="54">
        <f t="shared" si="11"/>
        <v>3740</v>
      </c>
      <c r="G156" s="87"/>
      <c r="H156" s="88"/>
      <c r="I156" s="89"/>
    </row>
    <row r="157" spans="1:9" ht="15">
      <c r="A157" s="78"/>
      <c r="B157" s="53" t="s">
        <v>42</v>
      </c>
      <c r="C157" s="57" t="s">
        <v>1</v>
      </c>
      <c r="D157" s="57">
        <v>3.6</v>
      </c>
      <c r="E157" s="53">
        <v>700</v>
      </c>
      <c r="F157" s="54">
        <f t="shared" si="11"/>
        <v>2520</v>
      </c>
      <c r="G157" s="87"/>
      <c r="H157" s="88"/>
      <c r="I157" s="89"/>
    </row>
    <row r="158" spans="1:9" ht="16.5" customHeight="1">
      <c r="A158" s="78"/>
      <c r="B158" s="53" t="s">
        <v>37</v>
      </c>
      <c r="C158" s="57" t="s">
        <v>1</v>
      </c>
      <c r="D158" s="57">
        <v>3.6</v>
      </c>
      <c r="E158" s="53">
        <v>200</v>
      </c>
      <c r="F158" s="54">
        <f t="shared" si="11"/>
        <v>720</v>
      </c>
      <c r="G158" s="75"/>
      <c r="H158" s="75"/>
      <c r="I158" s="75"/>
    </row>
    <row r="159" spans="1:9" ht="15.75" customHeight="1">
      <c r="A159" s="45"/>
      <c r="B159" s="39" t="s">
        <v>102</v>
      </c>
      <c r="C159" s="93" t="s">
        <v>13</v>
      </c>
      <c r="D159" s="93">
        <v>5.4</v>
      </c>
      <c r="E159" s="8">
        <v>1250</v>
      </c>
      <c r="F159" s="8">
        <f t="shared" si="11"/>
        <v>6750</v>
      </c>
      <c r="G159" s="38"/>
      <c r="H159" s="36"/>
      <c r="I159" s="37"/>
    </row>
    <row r="160" spans="1:9" ht="15">
      <c r="A160" s="76"/>
      <c r="B160" s="53" t="s">
        <v>101</v>
      </c>
      <c r="C160" s="57" t="s">
        <v>14</v>
      </c>
      <c r="D160" s="57">
        <v>1</v>
      </c>
      <c r="E160" s="53">
        <v>750</v>
      </c>
      <c r="F160" s="54">
        <f t="shared" si="11"/>
        <v>750</v>
      </c>
      <c r="G160" s="90"/>
      <c r="H160" s="75"/>
      <c r="I160" s="90"/>
    </row>
    <row r="161" spans="1:9" ht="15">
      <c r="A161" s="78"/>
      <c r="B161" s="82" t="s">
        <v>43</v>
      </c>
      <c r="C161" s="83" t="s">
        <v>14</v>
      </c>
      <c r="D161" s="84">
        <v>1</v>
      </c>
      <c r="E161" s="84">
        <v>500</v>
      </c>
      <c r="F161" s="85">
        <f>PRODUCT(D161,E161)</f>
        <v>500</v>
      </c>
      <c r="G161" s="90"/>
      <c r="H161" s="75"/>
      <c r="I161" s="90"/>
    </row>
    <row r="162" spans="1:9" ht="15">
      <c r="A162" s="70"/>
      <c r="B162" s="71" t="s">
        <v>61</v>
      </c>
      <c r="C162" s="57" t="s">
        <v>1</v>
      </c>
      <c r="D162" s="71">
        <v>3.6</v>
      </c>
      <c r="E162" s="71">
        <v>300</v>
      </c>
      <c r="F162" s="71">
        <f aca="true" t="shared" si="12" ref="F162:F168">D162*E162</f>
        <v>1080</v>
      </c>
      <c r="G162" s="38"/>
      <c r="H162" s="36"/>
      <c r="I162" s="37"/>
    </row>
    <row r="163" spans="1:9" ht="15">
      <c r="A163" s="70"/>
      <c r="B163" s="71" t="s">
        <v>33</v>
      </c>
      <c r="C163" s="57" t="s">
        <v>1</v>
      </c>
      <c r="D163" s="71">
        <v>3.6</v>
      </c>
      <c r="E163" s="71">
        <v>150</v>
      </c>
      <c r="F163" s="71">
        <f t="shared" si="12"/>
        <v>540</v>
      </c>
      <c r="G163" s="38"/>
      <c r="H163" s="36"/>
      <c r="I163" s="37"/>
    </row>
    <row r="164" spans="1:9" ht="15">
      <c r="A164" s="70"/>
      <c r="B164" s="71" t="s">
        <v>34</v>
      </c>
      <c r="C164" s="71" t="s">
        <v>30</v>
      </c>
      <c r="D164" s="71">
        <v>8</v>
      </c>
      <c r="E164" s="71">
        <v>100</v>
      </c>
      <c r="F164" s="71">
        <f t="shared" si="12"/>
        <v>800</v>
      </c>
      <c r="G164" s="38"/>
      <c r="H164" s="36"/>
      <c r="I164" s="37"/>
    </row>
    <row r="165" spans="1:9" ht="30.75">
      <c r="A165" s="70"/>
      <c r="B165" s="94" t="s">
        <v>56</v>
      </c>
      <c r="C165" s="71" t="s">
        <v>30</v>
      </c>
      <c r="D165" s="71">
        <v>2</v>
      </c>
      <c r="E165" s="71">
        <v>400</v>
      </c>
      <c r="F165" s="71">
        <f t="shared" si="12"/>
        <v>800</v>
      </c>
      <c r="G165" s="38"/>
      <c r="H165" s="36"/>
      <c r="I165" s="37"/>
    </row>
    <row r="166" spans="1:9" ht="15">
      <c r="A166" s="70"/>
      <c r="B166" s="71" t="s">
        <v>35</v>
      </c>
      <c r="C166" s="71" t="s">
        <v>13</v>
      </c>
      <c r="D166" s="71">
        <v>10.6</v>
      </c>
      <c r="E166" s="71">
        <v>80</v>
      </c>
      <c r="F166" s="71">
        <f t="shared" si="12"/>
        <v>848</v>
      </c>
      <c r="G166" s="38"/>
      <c r="H166" s="36"/>
      <c r="I166" s="37"/>
    </row>
    <row r="167" spans="1:9" ht="15">
      <c r="A167" s="70"/>
      <c r="B167" s="71" t="s">
        <v>36</v>
      </c>
      <c r="C167" s="71" t="s">
        <v>13</v>
      </c>
      <c r="D167" s="71">
        <v>10.6</v>
      </c>
      <c r="E167" s="71">
        <v>60</v>
      </c>
      <c r="F167" s="71">
        <f t="shared" si="12"/>
        <v>636</v>
      </c>
      <c r="G167" s="38"/>
      <c r="H167" s="36"/>
      <c r="I167" s="37"/>
    </row>
    <row r="168" spans="1:9" ht="15">
      <c r="A168" s="70"/>
      <c r="B168" s="71" t="s">
        <v>65</v>
      </c>
      <c r="C168" s="71" t="s">
        <v>13</v>
      </c>
      <c r="D168" s="71">
        <v>7.6</v>
      </c>
      <c r="E168" s="71">
        <v>200</v>
      </c>
      <c r="F168" s="71">
        <f t="shared" si="12"/>
        <v>1520</v>
      </c>
      <c r="G168" s="38"/>
      <c r="H168" s="36"/>
      <c r="I168" s="37"/>
    </row>
    <row r="169" spans="1:9" ht="15">
      <c r="A169" s="62"/>
      <c r="B169" s="58" t="s">
        <v>16</v>
      </c>
      <c r="C169" s="59"/>
      <c r="D169" s="86"/>
      <c r="E169" s="86"/>
      <c r="F169" s="86">
        <f>SUM(F150:F168)</f>
        <v>41923</v>
      </c>
      <c r="G169" s="90"/>
      <c r="H169" s="75"/>
      <c r="I169" s="90"/>
    </row>
    <row r="170" spans="1:9" ht="15">
      <c r="A170" s="35"/>
      <c r="B170" s="9" t="s">
        <v>93</v>
      </c>
      <c r="C170" s="4"/>
      <c r="D170" s="5"/>
      <c r="E170" s="5"/>
      <c r="F170" s="5"/>
      <c r="G170" s="38"/>
      <c r="H170" s="36"/>
      <c r="I170" s="37"/>
    </row>
    <row r="171" spans="1:9" ht="15">
      <c r="A171" s="41"/>
      <c r="B171" s="42" t="s">
        <v>94</v>
      </c>
      <c r="C171" s="43" t="s">
        <v>1</v>
      </c>
      <c r="D171" s="40">
        <v>5.74</v>
      </c>
      <c r="E171" s="42">
        <v>150</v>
      </c>
      <c r="F171" s="44">
        <f aca="true" t="shared" si="13" ref="F171:F180">D171*E171</f>
        <v>861</v>
      </c>
      <c r="G171" s="38"/>
      <c r="H171" s="36"/>
      <c r="I171" s="37"/>
    </row>
    <row r="172" spans="1:9" ht="15">
      <c r="A172" s="78"/>
      <c r="B172" s="53" t="s">
        <v>69</v>
      </c>
      <c r="C172" s="57" t="s">
        <v>1</v>
      </c>
      <c r="D172" s="57">
        <v>4</v>
      </c>
      <c r="E172" s="53">
        <v>500</v>
      </c>
      <c r="F172" s="54">
        <f>D172*E172</f>
        <v>2000</v>
      </c>
      <c r="G172" s="87"/>
      <c r="H172" s="88"/>
      <c r="I172" s="89"/>
    </row>
    <row r="173" spans="1:9" ht="30.75">
      <c r="A173" s="78"/>
      <c r="B173" s="53" t="s">
        <v>70</v>
      </c>
      <c r="C173" s="77" t="s">
        <v>14</v>
      </c>
      <c r="D173" s="77">
        <v>1</v>
      </c>
      <c r="E173" s="54">
        <v>700</v>
      </c>
      <c r="F173" s="54">
        <f>D173*E173</f>
        <v>700</v>
      </c>
      <c r="G173" s="87"/>
      <c r="H173" s="88"/>
      <c r="I173" s="89"/>
    </row>
    <row r="174" spans="1:9" ht="15">
      <c r="A174" s="41"/>
      <c r="B174" s="42" t="s">
        <v>41</v>
      </c>
      <c r="C174" s="43" t="s">
        <v>1</v>
      </c>
      <c r="D174" s="40">
        <v>5.74</v>
      </c>
      <c r="E174" s="42">
        <v>450</v>
      </c>
      <c r="F174" s="44">
        <f t="shared" si="13"/>
        <v>2583</v>
      </c>
      <c r="G174" s="38"/>
      <c r="H174" s="36"/>
      <c r="I174" s="37"/>
    </row>
    <row r="175" spans="1:9" ht="15">
      <c r="A175" s="41"/>
      <c r="B175" s="42" t="s">
        <v>78</v>
      </c>
      <c r="C175" s="43" t="s">
        <v>1</v>
      </c>
      <c r="D175" s="40">
        <v>5.74</v>
      </c>
      <c r="E175" s="42">
        <v>180</v>
      </c>
      <c r="F175" s="44">
        <f>D175*E175</f>
        <v>1033.2</v>
      </c>
      <c r="G175" s="38"/>
      <c r="H175" s="36"/>
      <c r="I175" s="37"/>
    </row>
    <row r="176" spans="1:9" ht="15">
      <c r="A176" s="41"/>
      <c r="B176" s="42" t="s">
        <v>77</v>
      </c>
      <c r="C176" s="43" t="s">
        <v>1</v>
      </c>
      <c r="D176" s="40">
        <v>5.74</v>
      </c>
      <c r="E176" s="42">
        <v>160</v>
      </c>
      <c r="F176" s="44">
        <f>D176*E176</f>
        <v>918.4000000000001</v>
      </c>
      <c r="G176" s="38"/>
      <c r="H176" s="36"/>
      <c r="I176" s="37"/>
    </row>
    <row r="177" spans="1:9" ht="15">
      <c r="A177" s="41"/>
      <c r="B177" s="42" t="s">
        <v>71</v>
      </c>
      <c r="C177" s="43" t="s">
        <v>1</v>
      </c>
      <c r="D177" s="40">
        <v>8.8</v>
      </c>
      <c r="E177" s="42">
        <v>150</v>
      </c>
      <c r="F177" s="44">
        <f t="shared" si="13"/>
        <v>1320</v>
      </c>
      <c r="G177" s="38"/>
      <c r="H177" s="36"/>
      <c r="I177" s="37"/>
    </row>
    <row r="178" spans="1:9" ht="15">
      <c r="A178" s="41"/>
      <c r="B178" s="42" t="s">
        <v>72</v>
      </c>
      <c r="C178" s="43" t="s">
        <v>1</v>
      </c>
      <c r="D178" s="43">
        <v>8.8</v>
      </c>
      <c r="E178" s="42">
        <v>450</v>
      </c>
      <c r="F178" s="44">
        <f t="shared" si="13"/>
        <v>3960.0000000000005</v>
      </c>
      <c r="G178" s="38"/>
      <c r="H178" s="36"/>
      <c r="I178" s="37"/>
    </row>
    <row r="179" spans="1:9" ht="17.25" customHeight="1">
      <c r="A179" s="41"/>
      <c r="B179" s="42" t="s">
        <v>73</v>
      </c>
      <c r="C179" s="43" t="s">
        <v>1</v>
      </c>
      <c r="D179" s="43">
        <v>8.8</v>
      </c>
      <c r="E179" s="42">
        <v>90</v>
      </c>
      <c r="F179" s="44">
        <f t="shared" si="13"/>
        <v>792.0000000000001</v>
      </c>
      <c r="G179" s="38"/>
      <c r="H179" s="36"/>
      <c r="I179" s="37"/>
    </row>
    <row r="180" spans="1:9" ht="15">
      <c r="A180" s="41"/>
      <c r="B180" s="42" t="s">
        <v>26</v>
      </c>
      <c r="C180" s="43" t="s">
        <v>1</v>
      </c>
      <c r="D180" s="43">
        <v>17.3</v>
      </c>
      <c r="E180" s="42">
        <v>50</v>
      </c>
      <c r="F180" s="44">
        <f t="shared" si="13"/>
        <v>865</v>
      </c>
      <c r="G180" s="38"/>
      <c r="H180" s="36"/>
      <c r="I180" s="37"/>
    </row>
    <row r="181" spans="1:9" ht="15">
      <c r="A181" s="2"/>
      <c r="B181" s="3" t="s">
        <v>74</v>
      </c>
      <c r="C181" s="4" t="s">
        <v>1</v>
      </c>
      <c r="D181" s="43">
        <v>17.3</v>
      </c>
      <c r="E181" s="6">
        <v>240</v>
      </c>
      <c r="F181" s="7">
        <f>D181*E181</f>
        <v>4152</v>
      </c>
      <c r="G181" s="38"/>
      <c r="H181" s="36"/>
      <c r="I181" s="37"/>
    </row>
    <row r="182" spans="1:9" ht="15">
      <c r="A182" s="2"/>
      <c r="B182" s="3" t="s">
        <v>75</v>
      </c>
      <c r="C182" s="4" t="s">
        <v>1</v>
      </c>
      <c r="D182" s="43">
        <v>17.3</v>
      </c>
      <c r="E182" s="6">
        <v>65</v>
      </c>
      <c r="F182" s="7">
        <f>D182*E182</f>
        <v>1124.5</v>
      </c>
      <c r="G182" s="38"/>
      <c r="H182" s="36"/>
      <c r="I182" s="37"/>
    </row>
    <row r="183" spans="1:9" ht="15">
      <c r="A183" s="2"/>
      <c r="B183" s="3" t="s">
        <v>23</v>
      </c>
      <c r="C183" s="4" t="s">
        <v>1</v>
      </c>
      <c r="D183" s="43">
        <v>17.3</v>
      </c>
      <c r="E183" s="6">
        <v>30</v>
      </c>
      <c r="F183" s="7">
        <f>PRODUCT(D183,E183)</f>
        <v>519</v>
      </c>
      <c r="G183" s="38"/>
      <c r="H183" s="36"/>
      <c r="I183" s="37"/>
    </row>
    <row r="184" spans="1:9" ht="15">
      <c r="A184" s="2"/>
      <c r="B184" s="3" t="s">
        <v>76</v>
      </c>
      <c r="C184" s="4" t="s">
        <v>1</v>
      </c>
      <c r="D184" s="43">
        <v>17.3</v>
      </c>
      <c r="E184" s="6">
        <v>200</v>
      </c>
      <c r="F184" s="7">
        <f>PRODUCT(D184,E184)</f>
        <v>3460</v>
      </c>
      <c r="G184" s="38"/>
      <c r="H184" s="36"/>
      <c r="I184" s="37"/>
    </row>
    <row r="185" spans="1:9" ht="15">
      <c r="A185" s="2"/>
      <c r="B185" s="3" t="s">
        <v>109</v>
      </c>
      <c r="C185" s="4" t="s">
        <v>1</v>
      </c>
      <c r="D185" s="43">
        <v>5.74</v>
      </c>
      <c r="E185" s="6">
        <v>450</v>
      </c>
      <c r="F185" s="7">
        <f>PRODUCT(D185,E185)</f>
        <v>2583</v>
      </c>
      <c r="G185" s="38"/>
      <c r="H185" s="36"/>
      <c r="I185" s="37"/>
    </row>
    <row r="186" spans="1:9" s="1" customFormat="1" ht="15">
      <c r="A186" s="47"/>
      <c r="B186" s="9" t="s">
        <v>16</v>
      </c>
      <c r="C186" s="43"/>
      <c r="D186" s="40"/>
      <c r="E186" s="42"/>
      <c r="F186" s="10">
        <f>SUM(F171:F185)</f>
        <v>26871.1</v>
      </c>
      <c r="G186" s="38"/>
      <c r="H186" s="36"/>
      <c r="I186" s="37"/>
    </row>
    <row r="187" spans="1:9" s="1" customFormat="1" ht="15">
      <c r="A187" s="35"/>
      <c r="B187" s="9" t="s">
        <v>95</v>
      </c>
      <c r="C187" s="4"/>
      <c r="D187" s="5"/>
      <c r="E187" s="5"/>
      <c r="F187" s="5"/>
      <c r="G187" s="38"/>
      <c r="H187" s="36"/>
      <c r="I187" s="37"/>
    </row>
    <row r="188" spans="1:9" s="1" customFormat="1" ht="15">
      <c r="A188" s="41"/>
      <c r="B188" s="42" t="s">
        <v>94</v>
      </c>
      <c r="C188" s="43" t="s">
        <v>1</v>
      </c>
      <c r="D188" s="40">
        <v>10.2</v>
      </c>
      <c r="E188" s="42">
        <v>150</v>
      </c>
      <c r="F188" s="44">
        <f aca="true" t="shared" si="14" ref="F188:F193">D188*E188</f>
        <v>1530</v>
      </c>
      <c r="G188" s="38"/>
      <c r="H188" s="36"/>
      <c r="I188" s="37"/>
    </row>
    <row r="189" spans="1:9" s="1" customFormat="1" ht="15">
      <c r="A189" s="78"/>
      <c r="B189" s="53" t="s">
        <v>69</v>
      </c>
      <c r="C189" s="57" t="s">
        <v>1</v>
      </c>
      <c r="D189" s="57">
        <v>8</v>
      </c>
      <c r="E189" s="53">
        <v>500</v>
      </c>
      <c r="F189" s="54">
        <f t="shared" si="14"/>
        <v>4000</v>
      </c>
      <c r="G189" s="87"/>
      <c r="H189" s="88"/>
      <c r="I189" s="89"/>
    </row>
    <row r="190" spans="1:9" s="1" customFormat="1" ht="30.75">
      <c r="A190" s="78"/>
      <c r="B190" s="53" t="s">
        <v>70</v>
      </c>
      <c r="C190" s="77" t="s">
        <v>14</v>
      </c>
      <c r="D190" s="77">
        <v>1</v>
      </c>
      <c r="E190" s="54">
        <v>700</v>
      </c>
      <c r="F190" s="54">
        <f t="shared" si="14"/>
        <v>700</v>
      </c>
      <c r="G190" s="87"/>
      <c r="H190" s="88"/>
      <c r="I190" s="89"/>
    </row>
    <row r="191" spans="1:9" s="1" customFormat="1" ht="15">
      <c r="A191" s="41"/>
      <c r="B191" s="42" t="s">
        <v>41</v>
      </c>
      <c r="C191" s="43" t="s">
        <v>1</v>
      </c>
      <c r="D191" s="40">
        <v>10.2</v>
      </c>
      <c r="E191" s="42">
        <v>450</v>
      </c>
      <c r="F191" s="44">
        <f t="shared" si="14"/>
        <v>4590</v>
      </c>
      <c r="G191" s="38"/>
      <c r="H191" s="36"/>
      <c r="I191" s="37"/>
    </row>
    <row r="192" spans="1:9" s="1" customFormat="1" ht="15">
      <c r="A192" s="41"/>
      <c r="B192" s="42" t="s">
        <v>78</v>
      </c>
      <c r="C192" s="43" t="s">
        <v>1</v>
      </c>
      <c r="D192" s="40">
        <v>10.2</v>
      </c>
      <c r="E192" s="42">
        <v>180</v>
      </c>
      <c r="F192" s="44">
        <f t="shared" si="14"/>
        <v>1835.9999999999998</v>
      </c>
      <c r="G192" s="38"/>
      <c r="H192" s="36"/>
      <c r="I192" s="37"/>
    </row>
    <row r="193" spans="1:9" s="1" customFormat="1" ht="15">
      <c r="A193" s="41"/>
      <c r="B193" s="42" t="s">
        <v>77</v>
      </c>
      <c r="C193" s="43" t="s">
        <v>1</v>
      </c>
      <c r="D193" s="40">
        <v>10.2</v>
      </c>
      <c r="E193" s="42">
        <v>160</v>
      </c>
      <c r="F193" s="44">
        <f t="shared" si="14"/>
        <v>1632</v>
      </c>
      <c r="G193" s="38"/>
      <c r="H193" s="36"/>
      <c r="I193" s="37"/>
    </row>
    <row r="194" spans="1:9" s="1" customFormat="1" ht="15">
      <c r="A194" s="41"/>
      <c r="B194" s="42" t="s">
        <v>71</v>
      </c>
      <c r="C194" s="43" t="s">
        <v>1</v>
      </c>
      <c r="D194" s="40">
        <v>12.5</v>
      </c>
      <c r="E194" s="42">
        <v>150</v>
      </c>
      <c r="F194" s="44">
        <f aca="true" t="shared" si="15" ref="F194:F199">D194*E194</f>
        <v>1875</v>
      </c>
      <c r="G194" s="38"/>
      <c r="H194" s="36"/>
      <c r="I194" s="37"/>
    </row>
    <row r="195" spans="1:9" s="1" customFormat="1" ht="15">
      <c r="A195" s="41"/>
      <c r="B195" s="42" t="s">
        <v>72</v>
      </c>
      <c r="C195" s="43" t="s">
        <v>1</v>
      </c>
      <c r="D195" s="43">
        <v>12.5</v>
      </c>
      <c r="E195" s="42">
        <v>450</v>
      </c>
      <c r="F195" s="44">
        <f t="shared" si="15"/>
        <v>5625</v>
      </c>
      <c r="G195" s="38"/>
      <c r="H195" s="36"/>
      <c r="I195" s="37"/>
    </row>
    <row r="196" spans="1:9" s="1" customFormat="1" ht="15">
      <c r="A196" s="41"/>
      <c r="B196" s="42" t="s">
        <v>73</v>
      </c>
      <c r="C196" s="43" t="s">
        <v>1</v>
      </c>
      <c r="D196" s="43">
        <v>12.5</v>
      </c>
      <c r="E196" s="42">
        <v>90</v>
      </c>
      <c r="F196" s="44">
        <f t="shared" si="15"/>
        <v>1125</v>
      </c>
      <c r="G196" s="38"/>
      <c r="H196" s="36"/>
      <c r="I196" s="37"/>
    </row>
    <row r="197" spans="1:9" s="1" customFormat="1" ht="15">
      <c r="A197" s="41"/>
      <c r="B197" s="42" t="s">
        <v>26</v>
      </c>
      <c r="C197" s="43" t="s">
        <v>1</v>
      </c>
      <c r="D197" s="43">
        <v>27.7</v>
      </c>
      <c r="E197" s="42">
        <v>50</v>
      </c>
      <c r="F197" s="44">
        <f t="shared" si="15"/>
        <v>1385</v>
      </c>
      <c r="G197" s="38"/>
      <c r="H197" s="36"/>
      <c r="I197" s="37"/>
    </row>
    <row r="198" spans="1:9" s="1" customFormat="1" ht="15">
      <c r="A198" s="2"/>
      <c r="B198" s="3" t="s">
        <v>74</v>
      </c>
      <c r="C198" s="4" t="s">
        <v>1</v>
      </c>
      <c r="D198" s="43">
        <v>27.7</v>
      </c>
      <c r="E198" s="6">
        <v>240</v>
      </c>
      <c r="F198" s="7">
        <f t="shared" si="15"/>
        <v>6648</v>
      </c>
      <c r="G198" s="38"/>
      <c r="H198" s="36"/>
      <c r="I198" s="37"/>
    </row>
    <row r="199" spans="1:9" s="1" customFormat="1" ht="15">
      <c r="A199" s="2"/>
      <c r="B199" s="3" t="s">
        <v>75</v>
      </c>
      <c r="C199" s="4" t="s">
        <v>1</v>
      </c>
      <c r="D199" s="43">
        <v>27.7</v>
      </c>
      <c r="E199" s="6">
        <v>65</v>
      </c>
      <c r="F199" s="7">
        <f t="shared" si="15"/>
        <v>1800.5</v>
      </c>
      <c r="G199" s="38"/>
      <c r="H199" s="36"/>
      <c r="I199" s="37"/>
    </row>
    <row r="200" spans="1:9" s="1" customFormat="1" ht="15">
      <c r="A200" s="2"/>
      <c r="B200" s="3" t="s">
        <v>23</v>
      </c>
      <c r="C200" s="4" t="s">
        <v>1</v>
      </c>
      <c r="D200" s="43">
        <v>27.7</v>
      </c>
      <c r="E200" s="6">
        <v>30</v>
      </c>
      <c r="F200" s="7">
        <f>PRODUCT(D200,E200)</f>
        <v>831</v>
      </c>
      <c r="G200" s="38"/>
      <c r="H200" s="36"/>
      <c r="I200" s="37"/>
    </row>
    <row r="201" spans="1:9" s="1" customFormat="1" ht="15">
      <c r="A201" s="2"/>
      <c r="B201" s="3" t="s">
        <v>76</v>
      </c>
      <c r="C201" s="4" t="s">
        <v>1</v>
      </c>
      <c r="D201" s="43">
        <v>27.7</v>
      </c>
      <c r="E201" s="6">
        <v>200</v>
      </c>
      <c r="F201" s="7">
        <f>PRODUCT(D201,E201)</f>
        <v>5540</v>
      </c>
      <c r="G201" s="38"/>
      <c r="H201" s="36"/>
      <c r="I201" s="37"/>
    </row>
    <row r="202" spans="1:9" s="1" customFormat="1" ht="17.25" customHeight="1">
      <c r="A202" s="2"/>
      <c r="B202" s="3" t="s">
        <v>109</v>
      </c>
      <c r="C202" s="4" t="s">
        <v>1</v>
      </c>
      <c r="D202" s="43">
        <v>10.2</v>
      </c>
      <c r="E202" s="6">
        <v>450</v>
      </c>
      <c r="F202" s="7">
        <f>PRODUCT(D202,E202)</f>
        <v>4590</v>
      </c>
      <c r="G202" s="38"/>
      <c r="H202" s="36"/>
      <c r="I202" s="37"/>
    </row>
    <row r="203" spans="1:9" s="1" customFormat="1" ht="15">
      <c r="A203" s="47"/>
      <c r="B203" s="9" t="s">
        <v>16</v>
      </c>
      <c r="C203" s="43"/>
      <c r="D203" s="40"/>
      <c r="E203" s="42"/>
      <c r="F203" s="10">
        <f>SUM(F188:F202)</f>
        <v>43707.5</v>
      </c>
      <c r="G203" s="38"/>
      <c r="H203" s="36"/>
      <c r="I203" s="37"/>
    </row>
    <row r="204" spans="1:9" s="1" customFormat="1" ht="15">
      <c r="A204" s="91"/>
      <c r="B204" s="59" t="s">
        <v>79</v>
      </c>
      <c r="C204" s="75"/>
      <c r="D204" s="92"/>
      <c r="E204" s="92"/>
      <c r="F204" s="92"/>
      <c r="G204" s="90"/>
      <c r="H204" s="75"/>
      <c r="I204" s="90"/>
    </row>
    <row r="205" spans="1:9" s="1" customFormat="1" ht="30.75">
      <c r="A205" s="78"/>
      <c r="B205" s="82" t="s">
        <v>46</v>
      </c>
      <c r="C205" s="83" t="s">
        <v>14</v>
      </c>
      <c r="D205" s="84">
        <v>2</v>
      </c>
      <c r="E205" s="84">
        <v>1500</v>
      </c>
      <c r="F205" s="85">
        <f>PRODUCT(D205,E205)</f>
        <v>3000</v>
      </c>
      <c r="G205" s="90"/>
      <c r="H205" s="75"/>
      <c r="I205" s="90"/>
    </row>
    <row r="206" spans="1:9" ht="15">
      <c r="A206" s="80"/>
      <c r="B206" s="82" t="s">
        <v>66</v>
      </c>
      <c r="C206" s="83" t="s">
        <v>14</v>
      </c>
      <c r="D206" s="84">
        <v>5</v>
      </c>
      <c r="E206" s="84">
        <v>500</v>
      </c>
      <c r="F206" s="85">
        <f>PRODUCT(D206,E206)</f>
        <v>2500</v>
      </c>
      <c r="G206" s="90"/>
      <c r="H206" s="75"/>
      <c r="I206" s="90"/>
    </row>
    <row r="207" spans="1:9" ht="15">
      <c r="A207" s="80"/>
      <c r="B207" s="82" t="s">
        <v>80</v>
      </c>
      <c r="C207" s="83" t="s">
        <v>14</v>
      </c>
      <c r="D207" s="84">
        <v>5</v>
      </c>
      <c r="E207" s="84">
        <v>3500</v>
      </c>
      <c r="F207" s="85">
        <f>PRODUCT(D207,E207)</f>
        <v>17500</v>
      </c>
      <c r="G207" s="90"/>
      <c r="H207" s="75"/>
      <c r="I207" s="90"/>
    </row>
    <row r="208" spans="1:9" ht="15">
      <c r="A208" s="80"/>
      <c r="B208" s="82" t="s">
        <v>67</v>
      </c>
      <c r="C208" s="83" t="s">
        <v>14</v>
      </c>
      <c r="D208" s="84">
        <v>1</v>
      </c>
      <c r="E208" s="84">
        <v>3500</v>
      </c>
      <c r="F208" s="85">
        <f>PRODUCT(D208,E208)</f>
        <v>3500</v>
      </c>
      <c r="G208" s="90"/>
      <c r="H208" s="75"/>
      <c r="I208" s="90"/>
    </row>
    <row r="209" spans="1:9" ht="15">
      <c r="A209" s="81"/>
      <c r="B209" s="58" t="s">
        <v>16</v>
      </c>
      <c r="C209" s="59"/>
      <c r="D209" s="86"/>
      <c r="E209" s="86"/>
      <c r="F209" s="86">
        <f>SUM(F205:F208)</f>
        <v>26500</v>
      </c>
      <c r="G209" s="90"/>
      <c r="H209" s="75"/>
      <c r="I209" s="90"/>
    </row>
    <row r="210" spans="1:9" ht="15">
      <c r="A210" s="98"/>
      <c r="B210" s="99" t="s">
        <v>110</v>
      </c>
      <c r="C210" s="100"/>
      <c r="D210" s="100"/>
      <c r="E210" s="100"/>
      <c r="F210" s="100"/>
      <c r="G210" s="36"/>
      <c r="H210" s="36"/>
      <c r="I210" s="95"/>
    </row>
    <row r="211" spans="1:9" ht="15">
      <c r="A211" s="43"/>
      <c r="B211" s="42" t="s">
        <v>111</v>
      </c>
      <c r="C211" s="96" t="s">
        <v>13</v>
      </c>
      <c r="D211" s="96">
        <v>0</v>
      </c>
      <c r="E211" s="44">
        <v>200</v>
      </c>
      <c r="F211" s="44">
        <f aca="true" t="shared" si="16" ref="F211:F225">D211*E211</f>
        <v>0</v>
      </c>
      <c r="G211" s="36"/>
      <c r="H211" s="36"/>
      <c r="I211" s="95"/>
    </row>
    <row r="212" spans="1:9" ht="15">
      <c r="A212" s="43"/>
      <c r="B212" s="42" t="s">
        <v>112</v>
      </c>
      <c r="C212" s="96" t="s">
        <v>13</v>
      </c>
      <c r="D212" s="96">
        <v>0</v>
      </c>
      <c r="E212" s="44">
        <v>55</v>
      </c>
      <c r="F212" s="44">
        <f>D212*E212</f>
        <v>0</v>
      </c>
      <c r="G212" s="36"/>
      <c r="H212" s="36"/>
      <c r="I212" s="95"/>
    </row>
    <row r="213" spans="1:9" ht="15">
      <c r="A213" s="43"/>
      <c r="B213" s="42" t="s">
        <v>113</v>
      </c>
      <c r="C213" s="96" t="s">
        <v>13</v>
      </c>
      <c r="D213" s="96">
        <v>0</v>
      </c>
      <c r="E213" s="44">
        <v>45</v>
      </c>
      <c r="F213" s="44">
        <f t="shared" si="16"/>
        <v>0</v>
      </c>
      <c r="G213" s="36"/>
      <c r="H213" s="36"/>
      <c r="I213" s="95"/>
    </row>
    <row r="214" spans="1:9" ht="15">
      <c r="A214" s="43"/>
      <c r="B214" s="42" t="s">
        <v>114</v>
      </c>
      <c r="C214" s="96" t="s">
        <v>13</v>
      </c>
      <c r="D214" s="96">
        <v>0</v>
      </c>
      <c r="E214" s="44">
        <v>50</v>
      </c>
      <c r="F214" s="44">
        <f>D214*E214</f>
        <v>0</v>
      </c>
      <c r="G214" s="36"/>
      <c r="H214" s="36"/>
      <c r="I214" s="95"/>
    </row>
    <row r="215" spans="1:9" ht="15">
      <c r="A215" s="43"/>
      <c r="B215" s="42" t="s">
        <v>115</v>
      </c>
      <c r="C215" s="96" t="s">
        <v>14</v>
      </c>
      <c r="D215" s="96">
        <v>0</v>
      </c>
      <c r="E215" s="44">
        <v>220</v>
      </c>
      <c r="F215" s="44">
        <f t="shared" si="16"/>
        <v>0</v>
      </c>
      <c r="G215" s="36"/>
      <c r="H215" s="36"/>
      <c r="I215" s="95"/>
    </row>
    <row r="216" spans="1:9" ht="15">
      <c r="A216" s="43"/>
      <c r="B216" s="42" t="s">
        <v>116</v>
      </c>
      <c r="C216" s="96" t="s">
        <v>14</v>
      </c>
      <c r="D216" s="96">
        <v>0</v>
      </c>
      <c r="E216" s="44">
        <v>80</v>
      </c>
      <c r="F216" s="44">
        <f t="shared" si="16"/>
        <v>0</v>
      </c>
      <c r="G216" s="36"/>
      <c r="H216" s="36"/>
      <c r="I216" s="95"/>
    </row>
    <row r="217" spans="1:9" ht="15">
      <c r="A217" s="43"/>
      <c r="B217" s="42" t="s">
        <v>117</v>
      </c>
      <c r="C217" s="96" t="s">
        <v>14</v>
      </c>
      <c r="D217" s="96">
        <v>0</v>
      </c>
      <c r="E217" s="44">
        <v>250</v>
      </c>
      <c r="F217" s="44">
        <f t="shared" si="16"/>
        <v>0</v>
      </c>
      <c r="G217" s="95"/>
      <c r="H217" s="95"/>
      <c r="I217" s="95"/>
    </row>
    <row r="218" spans="1:9" ht="15">
      <c r="A218" s="43"/>
      <c r="B218" s="42" t="s">
        <v>118</v>
      </c>
      <c r="C218" s="96" t="s">
        <v>14</v>
      </c>
      <c r="D218" s="96">
        <v>0</v>
      </c>
      <c r="E218" s="44">
        <v>650</v>
      </c>
      <c r="F218" s="44">
        <f>D218*E218</f>
        <v>0</v>
      </c>
      <c r="G218" s="95"/>
      <c r="H218" s="95"/>
      <c r="I218" s="95"/>
    </row>
    <row r="219" spans="1:9" ht="15">
      <c r="A219" s="43"/>
      <c r="B219" s="42" t="s">
        <v>119</v>
      </c>
      <c r="C219" s="96" t="s">
        <v>14</v>
      </c>
      <c r="D219" s="96">
        <v>0</v>
      </c>
      <c r="E219" s="44">
        <v>500</v>
      </c>
      <c r="F219" s="44">
        <f t="shared" si="16"/>
        <v>0</v>
      </c>
      <c r="G219" s="95"/>
      <c r="H219" s="95"/>
      <c r="I219" s="95"/>
    </row>
    <row r="220" spans="1:9" ht="15">
      <c r="A220" s="43"/>
      <c r="B220" s="42" t="s">
        <v>120</v>
      </c>
      <c r="C220" s="96" t="s">
        <v>14</v>
      </c>
      <c r="D220" s="96">
        <v>0</v>
      </c>
      <c r="E220" s="44">
        <v>150</v>
      </c>
      <c r="F220" s="44">
        <f>D220*E220</f>
        <v>0</v>
      </c>
      <c r="G220" s="95"/>
      <c r="H220" s="95"/>
      <c r="I220" s="95"/>
    </row>
    <row r="221" spans="1:9" ht="15">
      <c r="A221" s="43"/>
      <c r="B221" s="42" t="s">
        <v>121</v>
      </c>
      <c r="C221" s="96" t="s">
        <v>14</v>
      </c>
      <c r="D221" s="96">
        <v>0</v>
      </c>
      <c r="E221" s="44">
        <v>300</v>
      </c>
      <c r="F221" s="44">
        <f>D221*E221</f>
        <v>0</v>
      </c>
      <c r="G221" s="95"/>
      <c r="H221" s="95"/>
      <c r="I221" s="95"/>
    </row>
    <row r="222" spans="1:9" ht="15">
      <c r="A222" s="43"/>
      <c r="B222" s="42" t="s">
        <v>122</v>
      </c>
      <c r="C222" s="96" t="s">
        <v>14</v>
      </c>
      <c r="D222" s="96">
        <v>0</v>
      </c>
      <c r="E222" s="44">
        <v>750</v>
      </c>
      <c r="F222" s="44">
        <f>D222*E222</f>
        <v>0</v>
      </c>
      <c r="G222" s="95"/>
      <c r="H222" s="95"/>
      <c r="I222" s="95"/>
    </row>
    <row r="223" spans="1:9" ht="18" customHeight="1">
      <c r="A223" s="43"/>
      <c r="B223" s="42" t="s">
        <v>123</v>
      </c>
      <c r="C223" s="96" t="s">
        <v>14</v>
      </c>
      <c r="D223" s="96">
        <v>0</v>
      </c>
      <c r="E223" s="44">
        <v>500</v>
      </c>
      <c r="F223" s="44">
        <f t="shared" si="16"/>
        <v>0</v>
      </c>
      <c r="G223" s="95"/>
      <c r="H223" s="95"/>
      <c r="I223" s="95"/>
    </row>
    <row r="224" spans="1:9" ht="16.5" customHeight="1">
      <c r="A224" s="43"/>
      <c r="B224" s="42" t="s">
        <v>124</v>
      </c>
      <c r="C224" s="96" t="s">
        <v>14</v>
      </c>
      <c r="D224" s="96">
        <v>0</v>
      </c>
      <c r="E224" s="44">
        <v>2000</v>
      </c>
      <c r="F224" s="44">
        <f t="shared" si="16"/>
        <v>0</v>
      </c>
      <c r="G224" s="95"/>
      <c r="H224" s="95"/>
      <c r="I224" s="95"/>
    </row>
    <row r="225" spans="1:9" ht="15">
      <c r="A225" s="43"/>
      <c r="B225" s="42" t="s">
        <v>125</v>
      </c>
      <c r="C225" s="96" t="s">
        <v>14</v>
      </c>
      <c r="D225" s="96">
        <v>0</v>
      </c>
      <c r="E225" s="44">
        <v>300</v>
      </c>
      <c r="F225" s="44">
        <f t="shared" si="16"/>
        <v>0</v>
      </c>
      <c r="G225" s="95"/>
      <c r="H225" s="95"/>
      <c r="I225" s="95"/>
    </row>
    <row r="226" spans="1:9" ht="15">
      <c r="A226" s="48"/>
      <c r="B226" s="49" t="s">
        <v>16</v>
      </c>
      <c r="C226" s="9"/>
      <c r="D226" s="50"/>
      <c r="E226" s="50"/>
      <c r="F226" s="50">
        <f>SUM(F211:F225)</f>
        <v>0</v>
      </c>
      <c r="G226" s="97"/>
      <c r="H226" s="97"/>
      <c r="I226" s="97"/>
    </row>
    <row r="227" spans="1:9" ht="15">
      <c r="A227" s="98"/>
      <c r="B227" s="99" t="s">
        <v>126</v>
      </c>
      <c r="C227" s="100"/>
      <c r="D227" s="100"/>
      <c r="E227" s="100"/>
      <c r="F227" s="100"/>
      <c r="G227" s="36"/>
      <c r="H227" s="36"/>
      <c r="I227" s="95"/>
    </row>
    <row r="228" spans="1:9" ht="30.75">
      <c r="A228" s="43"/>
      <c r="B228" s="42" t="s">
        <v>128</v>
      </c>
      <c r="C228" s="96" t="s">
        <v>18</v>
      </c>
      <c r="D228" s="96">
        <v>1</v>
      </c>
      <c r="E228" s="44" t="s">
        <v>127</v>
      </c>
      <c r="F228" s="44"/>
      <c r="G228" s="36"/>
      <c r="H228" s="36"/>
      <c r="I228" s="95"/>
    </row>
    <row r="229" spans="1:9" ht="15">
      <c r="A229" s="48"/>
      <c r="B229" s="49" t="s">
        <v>16</v>
      </c>
      <c r="C229" s="9"/>
      <c r="D229" s="50"/>
      <c r="E229" s="50"/>
      <c r="F229" s="50">
        <f>SUM(F228:F228)</f>
        <v>0</v>
      </c>
      <c r="G229" s="97"/>
      <c r="H229" s="97"/>
      <c r="I229" s="97"/>
    </row>
    <row r="230" spans="1:6" ht="15">
      <c r="A230" s="48"/>
      <c r="B230" s="49" t="s">
        <v>32</v>
      </c>
      <c r="C230" s="9"/>
      <c r="D230" s="9"/>
      <c r="E230" s="9"/>
      <c r="F230" s="50">
        <f>SUM(F35,F68,F87,F104,F120,F148,F186,F203,F209,F169)</f>
        <v>446788.6</v>
      </c>
    </row>
    <row r="231" spans="1:9" ht="15" customHeight="1">
      <c r="A231" s="63"/>
      <c r="B231" s="64"/>
      <c r="C231" s="65"/>
      <c r="D231" s="65"/>
      <c r="E231" s="65"/>
      <c r="F231" s="66"/>
      <c r="G231" s="18"/>
      <c r="H231" s="18"/>
      <c r="I231" s="18"/>
    </row>
    <row r="232" spans="1:9" ht="15">
      <c r="A232" s="63"/>
      <c r="B232" s="67"/>
      <c r="C232" s="65"/>
      <c r="D232" s="65"/>
      <c r="E232" s="68"/>
      <c r="F232" s="69"/>
      <c r="G232" s="51"/>
      <c r="H232" s="51"/>
      <c r="I232" s="51"/>
    </row>
    <row r="233" spans="1:7" ht="12.75">
      <c r="A233" s="18"/>
      <c r="B233" s="52" t="s">
        <v>19</v>
      </c>
      <c r="G233" s="52" t="s">
        <v>19</v>
      </c>
    </row>
    <row r="234" ht="12.75">
      <c r="A234" s="18"/>
    </row>
    <row r="235" spans="1:9" ht="12.75">
      <c r="A235" s="109" t="s">
        <v>53</v>
      </c>
      <c r="B235" s="109"/>
      <c r="C235" s="109"/>
      <c r="D235" s="109"/>
      <c r="E235" s="109"/>
      <c r="F235" s="109"/>
      <c r="G235" s="109"/>
      <c r="H235" s="109"/>
      <c r="I235" s="109"/>
    </row>
    <row r="236" spans="1:9" ht="48.75" customHeight="1">
      <c r="A236" s="108" t="s">
        <v>54</v>
      </c>
      <c r="B236" s="108"/>
      <c r="C236" s="108"/>
      <c r="D236" s="108"/>
      <c r="E236" s="108"/>
      <c r="F236" s="108"/>
      <c r="G236" s="108"/>
      <c r="H236" s="108"/>
      <c r="I236" s="10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9.5" customHeight="1">
      <c r="A254" s="18"/>
    </row>
    <row r="255" ht="12.75">
      <c r="A255" s="18"/>
    </row>
    <row r="256" ht="18" customHeight="1">
      <c r="A256" s="18"/>
    </row>
    <row r="257" ht="15.75" customHeight="1">
      <c r="A257" s="18"/>
    </row>
    <row r="258" ht="12.75">
      <c r="A258" s="18"/>
    </row>
    <row r="259" ht="12.75">
      <c r="A259" s="18"/>
    </row>
    <row r="260" ht="16.5" customHeight="1">
      <c r="A260" s="18"/>
    </row>
    <row r="261" ht="12.75" customHeight="1">
      <c r="A261" s="18"/>
    </row>
    <row r="262" ht="12.75">
      <c r="A262" s="18"/>
    </row>
    <row r="263" ht="48" customHeight="1">
      <c r="A263" s="18"/>
    </row>
    <row r="264" ht="12.75">
      <c r="A264" s="18"/>
    </row>
    <row r="265" ht="12.75">
      <c r="A265" s="18"/>
    </row>
    <row r="266" ht="24" customHeight="1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  <row r="515" ht="12.75">
      <c r="A515" s="18"/>
    </row>
  </sheetData>
  <sheetProtection/>
  <mergeCells count="22">
    <mergeCell ref="E15:F15"/>
    <mergeCell ref="E13:F13"/>
    <mergeCell ref="A236:I236"/>
    <mergeCell ref="A235:I235"/>
    <mergeCell ref="E8:F8"/>
    <mergeCell ref="E7:F7"/>
    <mergeCell ref="E9:F9"/>
    <mergeCell ref="F16:F17"/>
    <mergeCell ref="E10:F10"/>
    <mergeCell ref="E11:F11"/>
    <mergeCell ref="G16:I16"/>
    <mergeCell ref="E12:F12"/>
    <mergeCell ref="E5:F5"/>
    <mergeCell ref="B7:B8"/>
    <mergeCell ref="E3:F3"/>
    <mergeCell ref="B16:B17"/>
    <mergeCell ref="C16:C17"/>
    <mergeCell ref="D16:D17"/>
    <mergeCell ref="E16:E17"/>
    <mergeCell ref="C4:D4"/>
    <mergeCell ref="E6:F6"/>
    <mergeCell ref="E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7" r:id="rId1"/>
  <rowBreaks count="2" manualBreakCount="2">
    <brk id="104" max="8" man="1"/>
    <brk id="1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Талко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Партнер ООО</cp:lastModifiedBy>
  <cp:lastPrinted>2017-02-07T05:49:56Z</cp:lastPrinted>
  <dcterms:created xsi:type="dcterms:W3CDTF">2007-05-21T11:57:16Z</dcterms:created>
  <dcterms:modified xsi:type="dcterms:W3CDTF">2020-11-17T13:53:45Z</dcterms:modified>
  <cp:category/>
  <cp:version/>
  <cp:contentType/>
  <cp:contentStatus/>
</cp:coreProperties>
</file>